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Б-ГД-41" sheetId="1" r:id="rId1"/>
    <sheet name="Б-ОРМ-11" sheetId="2" r:id="rId2"/>
    <sheet name="Б-ОРМ-31" sheetId="3" r:id="rId3"/>
    <sheet name="Б-ОРМ-41" sheetId="4" r:id="rId4"/>
    <sheet name="Б-ППО-11" sheetId="6" r:id="rId5"/>
    <sheet name="Б-ППО-21" sheetId="7" r:id="rId6"/>
    <sheet name="Б-ППО-31" sheetId="8" r:id="rId7"/>
    <sheet name="Б-ППО-41" sheetId="9" r:id="rId8"/>
    <sheet name="Б-ПФКБЖ-11" sheetId="10" r:id="rId9"/>
    <sheet name="Б-ПФК-21" sheetId="11" r:id="rId10"/>
    <sheet name="Б-ПФК-31" sheetId="12" r:id="rId11"/>
    <sheet name="Б-ФК-41" sheetId="13" r:id="rId12"/>
    <sheet name="Б-СР-21" sheetId="14" r:id="rId13"/>
    <sheet name="Б-СР-31" sheetId="15" r:id="rId14"/>
    <sheet name="Б-СР-41" sheetId="16" r:id="rId15"/>
    <sheet name="Б-Тур-11" sheetId="17" r:id="rId16"/>
    <sheet name="Б-Тур-21" sheetId="18" r:id="rId17"/>
    <sheet name="Б-Тур-31" sheetId="19" r:id="rId18"/>
    <sheet name="Б-Тур-41" sheetId="20" r:id="rId19"/>
  </sheets>
  <externalReferences>
    <externalReference r:id="rId20"/>
  </externalReferences>
  <definedNames>
    <definedName name="ДатаСессии">[1]Сводная!$BC$4</definedName>
    <definedName name="Семестр">'Б-ГД-41'!$Z$3</definedName>
  </definedNames>
  <calcPr calcId="152511" refMode="R1C1"/>
</workbook>
</file>

<file path=xl/calcChain.xml><?xml version="1.0" encoding="utf-8"?>
<calcChain xmlns="http://schemas.openxmlformats.org/spreadsheetml/2006/main">
  <c r="AY159" i="20" l="1"/>
  <c r="AX159" i="20"/>
  <c r="AW159" i="20"/>
  <c r="AV159" i="20"/>
  <c r="AU159" i="20"/>
  <c r="AT159" i="20"/>
  <c r="AS159" i="20"/>
  <c r="AR159" i="20"/>
  <c r="AQ159" i="20"/>
  <c r="AP159" i="20"/>
  <c r="AO159" i="20"/>
  <c r="AN159" i="20"/>
  <c r="AM159" i="20"/>
  <c r="AL159" i="20"/>
  <c r="AK159" i="20"/>
  <c r="AJ159" i="20"/>
  <c r="AI159" i="20"/>
  <c r="AH159" i="20"/>
  <c r="AG159" i="20"/>
  <c r="AF159" i="20"/>
  <c r="AE159" i="20"/>
  <c r="AD159" i="20"/>
  <c r="AC159" i="20"/>
  <c r="AB159" i="20"/>
  <c r="AA159" i="20"/>
  <c r="Z159" i="20"/>
  <c r="Y159" i="20"/>
  <c r="X159" i="20"/>
  <c r="W159" i="20"/>
  <c r="V159" i="20"/>
  <c r="U159" i="20"/>
  <c r="T159" i="20"/>
  <c r="S159" i="20"/>
  <c r="R159" i="20"/>
  <c r="Q159" i="20"/>
  <c r="P159" i="20"/>
  <c r="O159" i="20"/>
  <c r="N159" i="20"/>
  <c r="M159" i="20"/>
  <c r="L159" i="20"/>
  <c r="K159" i="20"/>
  <c r="J159" i="20"/>
  <c r="I159" i="20"/>
  <c r="H159" i="20"/>
  <c r="G159" i="20"/>
  <c r="F159" i="20"/>
  <c r="E159" i="20"/>
  <c r="BD158" i="20"/>
  <c r="BD157" i="20"/>
  <c r="BD156" i="20"/>
  <c r="BD155" i="20"/>
  <c r="BD154" i="20"/>
  <c r="BD153" i="20"/>
  <c r="BD152" i="20"/>
  <c r="BD151" i="20"/>
  <c r="BD150" i="20"/>
  <c r="BD149" i="20"/>
  <c r="BD148" i="20"/>
  <c r="BD147" i="20"/>
  <c r="BD146" i="20"/>
  <c r="BD145" i="20"/>
  <c r="BD144" i="20"/>
  <c r="BD143" i="20"/>
  <c r="BD142" i="20"/>
  <c r="BD141" i="20"/>
  <c r="BD140" i="20"/>
  <c r="BD139" i="20"/>
  <c r="BD138" i="20"/>
  <c r="BD137" i="20"/>
  <c r="BD136" i="20"/>
  <c r="BD135" i="20"/>
  <c r="BD134" i="20"/>
  <c r="BD133" i="20"/>
  <c r="BD132" i="20"/>
  <c r="BD131" i="20"/>
  <c r="BD130" i="20"/>
  <c r="BD129" i="20"/>
  <c r="BD128" i="20"/>
  <c r="BD127" i="20"/>
  <c r="BD126" i="20"/>
  <c r="BD125" i="20"/>
  <c r="BD124" i="20"/>
  <c r="BD123" i="20"/>
  <c r="BD122" i="20"/>
  <c r="BD121" i="20"/>
  <c r="BD120" i="20"/>
  <c r="BD119" i="20"/>
  <c r="BD118" i="20"/>
  <c r="BD117" i="20"/>
  <c r="BD116" i="20"/>
  <c r="BD115" i="20"/>
  <c r="BD114" i="20"/>
  <c r="BD113" i="20"/>
  <c r="BD112" i="20"/>
  <c r="BD111" i="20"/>
  <c r="BD110" i="20"/>
  <c r="BD109" i="20"/>
  <c r="BD108" i="20"/>
  <c r="BD107" i="20"/>
  <c r="BD106" i="20"/>
  <c r="BD105" i="20"/>
  <c r="BD104" i="20"/>
  <c r="BD103" i="20"/>
  <c r="BD102" i="20"/>
  <c r="BD101" i="20"/>
  <c r="BD100" i="20"/>
  <c r="BD99" i="20"/>
  <c r="BD98" i="20"/>
  <c r="BD97" i="20"/>
  <c r="BD96" i="20"/>
  <c r="BD95" i="20"/>
  <c r="BD94" i="20"/>
  <c r="BD93" i="20"/>
  <c r="BD92" i="20"/>
  <c r="BD91" i="20"/>
  <c r="BD90" i="20"/>
  <c r="BD89" i="20"/>
  <c r="BD88" i="20"/>
  <c r="BD87" i="20"/>
  <c r="BD86" i="20"/>
  <c r="BD85" i="20"/>
  <c r="BD84" i="20"/>
  <c r="BD83" i="20"/>
  <c r="BD82" i="20"/>
  <c r="BD81" i="20"/>
  <c r="BD80" i="20"/>
  <c r="BD79" i="20"/>
  <c r="BD78" i="20"/>
  <c r="BD77" i="20"/>
  <c r="BD76" i="20"/>
  <c r="BD75" i="20"/>
  <c r="BD74" i="20"/>
  <c r="BD73" i="20"/>
  <c r="BD72" i="20"/>
  <c r="BD71" i="20"/>
  <c r="BD70" i="20"/>
  <c r="BD69" i="20"/>
  <c r="BD68" i="20"/>
  <c r="BD67" i="20"/>
  <c r="BD66" i="20"/>
  <c r="BD65" i="20"/>
  <c r="BD64" i="20"/>
  <c r="BD63" i="20"/>
  <c r="BD62" i="20"/>
  <c r="BD61" i="20"/>
  <c r="BD60" i="20"/>
  <c r="BD59" i="20"/>
  <c r="BD58" i="20"/>
  <c r="BD57" i="20"/>
  <c r="BD56" i="20"/>
  <c r="BD55" i="20"/>
  <c r="BD54" i="20"/>
  <c r="BD53" i="20"/>
  <c r="BD52" i="20"/>
  <c r="BD51" i="20"/>
  <c r="BD50" i="20"/>
  <c r="BD49" i="20"/>
  <c r="BD48" i="20"/>
  <c r="BD47" i="20"/>
  <c r="BD46" i="20"/>
  <c r="BD45" i="20"/>
  <c r="BD44" i="20"/>
  <c r="BD43" i="20"/>
  <c r="BD42" i="20"/>
  <c r="BD41" i="20"/>
  <c r="BD40" i="20"/>
  <c r="BD39" i="20"/>
  <c r="BD38" i="20"/>
  <c r="BD37" i="20"/>
  <c r="BD36" i="20"/>
  <c r="BD35" i="20"/>
  <c r="BD34" i="20"/>
  <c r="BD33" i="20"/>
  <c r="BD32" i="20"/>
  <c r="BD31" i="20"/>
  <c r="BD30" i="20"/>
  <c r="BD29" i="20"/>
  <c r="BD28" i="20"/>
  <c r="BD27" i="20"/>
  <c r="BD26" i="20"/>
  <c r="BD25" i="20"/>
  <c r="BD24" i="20"/>
  <c r="BD23" i="20"/>
  <c r="BD22" i="20"/>
  <c r="BD21" i="20"/>
  <c r="BD20" i="20"/>
  <c r="BD19" i="20"/>
  <c r="BD18" i="20"/>
  <c r="BD17" i="20"/>
  <c r="BD16" i="20"/>
  <c r="BD15" i="20"/>
  <c r="BD14" i="20"/>
  <c r="BD13" i="20"/>
  <c r="BD12" i="20"/>
  <c r="BD11" i="20"/>
  <c r="E3" i="20"/>
  <c r="AY159" i="19"/>
  <c r="AX159" i="19"/>
  <c r="AW159" i="19"/>
  <c r="AV159" i="19"/>
  <c r="AU159" i="19"/>
  <c r="AT159" i="19"/>
  <c r="AS159" i="19"/>
  <c r="AR159" i="19"/>
  <c r="AQ159" i="19"/>
  <c r="AP159" i="19"/>
  <c r="AO159" i="19"/>
  <c r="AN159" i="19"/>
  <c r="AM159" i="19"/>
  <c r="AL159" i="19"/>
  <c r="AK159" i="19"/>
  <c r="AJ159" i="19"/>
  <c r="AI159" i="19"/>
  <c r="AH159" i="19"/>
  <c r="AG159" i="19"/>
  <c r="AF159" i="19"/>
  <c r="AE159" i="19"/>
  <c r="AD159" i="19"/>
  <c r="AC159" i="19"/>
  <c r="AB159" i="19"/>
  <c r="AA159" i="19"/>
  <c r="Z159" i="19"/>
  <c r="Y159" i="19"/>
  <c r="X159" i="19"/>
  <c r="W159" i="19"/>
  <c r="V159" i="19"/>
  <c r="U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E159" i="19"/>
  <c r="BD158" i="19"/>
  <c r="BD157" i="19"/>
  <c r="BD156" i="19"/>
  <c r="BD155" i="19"/>
  <c r="BD154" i="19"/>
  <c r="BD153" i="19"/>
  <c r="BD152" i="19"/>
  <c r="BD151" i="19"/>
  <c r="BD150" i="19"/>
  <c r="BD149" i="19"/>
  <c r="BD148" i="19"/>
  <c r="BD147" i="19"/>
  <c r="BD146" i="19"/>
  <c r="BD145" i="19"/>
  <c r="BD144" i="19"/>
  <c r="BD143" i="19"/>
  <c r="BD142" i="19"/>
  <c r="BD141" i="19"/>
  <c r="BD140" i="19"/>
  <c r="BD139" i="19"/>
  <c r="BD138" i="19"/>
  <c r="BD137" i="19"/>
  <c r="BD136" i="19"/>
  <c r="BD135" i="19"/>
  <c r="BD134" i="19"/>
  <c r="BD133" i="19"/>
  <c r="BD132" i="19"/>
  <c r="BD131" i="19"/>
  <c r="BD130" i="19"/>
  <c r="BD129" i="19"/>
  <c r="BD128" i="19"/>
  <c r="BD127" i="19"/>
  <c r="BD126" i="19"/>
  <c r="BD125" i="19"/>
  <c r="BD124" i="19"/>
  <c r="BD123" i="19"/>
  <c r="BD122" i="19"/>
  <c r="BD121" i="19"/>
  <c r="BD120" i="19"/>
  <c r="BD119" i="19"/>
  <c r="BD118" i="19"/>
  <c r="BD117" i="19"/>
  <c r="BD116" i="19"/>
  <c r="BD115" i="19"/>
  <c r="BD114" i="19"/>
  <c r="BD113" i="19"/>
  <c r="BD112" i="19"/>
  <c r="BD111" i="19"/>
  <c r="BD110" i="19"/>
  <c r="BD109" i="19"/>
  <c r="BD108" i="19"/>
  <c r="BD107" i="19"/>
  <c r="BD106" i="19"/>
  <c r="BD105" i="19"/>
  <c r="BD104" i="19"/>
  <c r="BD103" i="19"/>
  <c r="BD102" i="19"/>
  <c r="BD101" i="19"/>
  <c r="BD100" i="19"/>
  <c r="BD99" i="19"/>
  <c r="BD98" i="19"/>
  <c r="BD97" i="19"/>
  <c r="BD96" i="19"/>
  <c r="BD95" i="19"/>
  <c r="BD94" i="19"/>
  <c r="BD93" i="19"/>
  <c r="BD92" i="19"/>
  <c r="BD91" i="19"/>
  <c r="BD90" i="19"/>
  <c r="BD89" i="19"/>
  <c r="BD88" i="19"/>
  <c r="BD87" i="19"/>
  <c r="BD86" i="19"/>
  <c r="BD85" i="19"/>
  <c r="BD84" i="19"/>
  <c r="BD83" i="19"/>
  <c r="BD82" i="19"/>
  <c r="BD81" i="19"/>
  <c r="BD80" i="19"/>
  <c r="BD79" i="19"/>
  <c r="BD78" i="19"/>
  <c r="BD77" i="19"/>
  <c r="BD76" i="19"/>
  <c r="BD75" i="19"/>
  <c r="BD74" i="19"/>
  <c r="BD73" i="19"/>
  <c r="BD72" i="19"/>
  <c r="BD71" i="19"/>
  <c r="BD70" i="19"/>
  <c r="BD69" i="19"/>
  <c r="BD68" i="19"/>
  <c r="BD67" i="19"/>
  <c r="BD66" i="19"/>
  <c r="BD65" i="19"/>
  <c r="BD64" i="19"/>
  <c r="BD63" i="19"/>
  <c r="BD62" i="19"/>
  <c r="BD61" i="19"/>
  <c r="BD60" i="19"/>
  <c r="BD59" i="19"/>
  <c r="BD58" i="19"/>
  <c r="BD57" i="19"/>
  <c r="BD56" i="19"/>
  <c r="BD55" i="19"/>
  <c r="BD54" i="19"/>
  <c r="BD53" i="19"/>
  <c r="BD52" i="19"/>
  <c r="BD51" i="19"/>
  <c r="BD50" i="19"/>
  <c r="BD49" i="19"/>
  <c r="BD48" i="19"/>
  <c r="BD47" i="19"/>
  <c r="BD46" i="19"/>
  <c r="BD45" i="19"/>
  <c r="BD44" i="19"/>
  <c r="BD43" i="19"/>
  <c r="BD42" i="19"/>
  <c r="BD41" i="19"/>
  <c r="BD40" i="19"/>
  <c r="BD39" i="19"/>
  <c r="BD38" i="19"/>
  <c r="BD37" i="19"/>
  <c r="BD36" i="19"/>
  <c r="BD35" i="19"/>
  <c r="BD34" i="19"/>
  <c r="BD33" i="19"/>
  <c r="BD32" i="19"/>
  <c r="BD31" i="19"/>
  <c r="BD30" i="19"/>
  <c r="BD29" i="19"/>
  <c r="BD28" i="19"/>
  <c r="BD27" i="19"/>
  <c r="BD26" i="19"/>
  <c r="BD25" i="19"/>
  <c r="BD24" i="19"/>
  <c r="BD23" i="19"/>
  <c r="BD22" i="19"/>
  <c r="BD21" i="19"/>
  <c r="BD20" i="19"/>
  <c r="BD19" i="19"/>
  <c r="BD18" i="19"/>
  <c r="BD17" i="19"/>
  <c r="BD16" i="19"/>
  <c r="BD15" i="19"/>
  <c r="BD14" i="19"/>
  <c r="BD13" i="19"/>
  <c r="BD12" i="19"/>
  <c r="BD11" i="19"/>
  <c r="E3" i="19"/>
  <c r="AY159" i="18"/>
  <c r="AX159" i="18"/>
  <c r="AW159" i="18"/>
  <c r="AV159" i="18"/>
  <c r="AU159" i="18"/>
  <c r="AT159" i="18"/>
  <c r="AS159" i="18"/>
  <c r="AR159" i="18"/>
  <c r="AQ159" i="18"/>
  <c r="AP159" i="18"/>
  <c r="AO159" i="18"/>
  <c r="AN159" i="18"/>
  <c r="AM159" i="18"/>
  <c r="AL159" i="18"/>
  <c r="AK159" i="18"/>
  <c r="AJ159" i="18"/>
  <c r="AI159" i="18"/>
  <c r="AH159" i="18"/>
  <c r="AG159" i="18"/>
  <c r="AF159" i="18"/>
  <c r="AE159" i="18"/>
  <c r="AD159" i="18"/>
  <c r="AC159" i="18"/>
  <c r="AB159" i="18"/>
  <c r="AA159" i="18"/>
  <c r="Z159" i="18"/>
  <c r="Y159" i="18"/>
  <c r="X159" i="18"/>
  <c r="W159" i="18"/>
  <c r="V159" i="18"/>
  <c r="U159" i="18"/>
  <c r="T159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BD158" i="18"/>
  <c r="BD157" i="18"/>
  <c r="BD156" i="18"/>
  <c r="BD155" i="18"/>
  <c r="BD154" i="18"/>
  <c r="BD153" i="18"/>
  <c r="BD152" i="18"/>
  <c r="BD151" i="18"/>
  <c r="BD150" i="18"/>
  <c r="BD149" i="18"/>
  <c r="BD148" i="18"/>
  <c r="BD147" i="18"/>
  <c r="BD146" i="18"/>
  <c r="BD145" i="18"/>
  <c r="BD144" i="18"/>
  <c r="BD143" i="18"/>
  <c r="BD142" i="18"/>
  <c r="BD141" i="18"/>
  <c r="BD140" i="18"/>
  <c r="BD139" i="18"/>
  <c r="BD138" i="18"/>
  <c r="BD137" i="18"/>
  <c r="BD136" i="18"/>
  <c r="BD135" i="18"/>
  <c r="BD134" i="18"/>
  <c r="BD133" i="18"/>
  <c r="BD132" i="18"/>
  <c r="BD131" i="18"/>
  <c r="BD130" i="18"/>
  <c r="BD129" i="18"/>
  <c r="BD128" i="18"/>
  <c r="BD127" i="18"/>
  <c r="BD126" i="18"/>
  <c r="BD125" i="18"/>
  <c r="BD124" i="18"/>
  <c r="BD123" i="18"/>
  <c r="BD122" i="18"/>
  <c r="BD121" i="18"/>
  <c r="BD120" i="18"/>
  <c r="BD119" i="18"/>
  <c r="BD118" i="18"/>
  <c r="BD117" i="18"/>
  <c r="BD116" i="18"/>
  <c r="BD115" i="18"/>
  <c r="BD114" i="18"/>
  <c r="BD113" i="18"/>
  <c r="BD112" i="18"/>
  <c r="BD111" i="18"/>
  <c r="BD110" i="18"/>
  <c r="BD109" i="18"/>
  <c r="BD108" i="18"/>
  <c r="BD107" i="18"/>
  <c r="BD106" i="18"/>
  <c r="BD105" i="18"/>
  <c r="BD104" i="18"/>
  <c r="BD103" i="18"/>
  <c r="BD102" i="18"/>
  <c r="BD101" i="18"/>
  <c r="BD100" i="18"/>
  <c r="BD99" i="18"/>
  <c r="BD98" i="18"/>
  <c r="BD97" i="18"/>
  <c r="BD96" i="18"/>
  <c r="BD95" i="18"/>
  <c r="BD94" i="18"/>
  <c r="BD93" i="18"/>
  <c r="BD92" i="18"/>
  <c r="BD91" i="18"/>
  <c r="BD90" i="18"/>
  <c r="BD89" i="18"/>
  <c r="BD88" i="18"/>
  <c r="BD87" i="18"/>
  <c r="BD86" i="18"/>
  <c r="BD85" i="18"/>
  <c r="BD84" i="18"/>
  <c r="BD83" i="18"/>
  <c r="BD82" i="18"/>
  <c r="BD81" i="18"/>
  <c r="BD80" i="18"/>
  <c r="BD79" i="18"/>
  <c r="BD78" i="18"/>
  <c r="BD77" i="18"/>
  <c r="BD76" i="18"/>
  <c r="BD75" i="18"/>
  <c r="BD74" i="18"/>
  <c r="BD73" i="18"/>
  <c r="BD72" i="18"/>
  <c r="BD71" i="18"/>
  <c r="BD70" i="18"/>
  <c r="BD69" i="18"/>
  <c r="BD68" i="18"/>
  <c r="BD67" i="18"/>
  <c r="BD66" i="18"/>
  <c r="BD65" i="18"/>
  <c r="BD64" i="18"/>
  <c r="BD63" i="18"/>
  <c r="BD62" i="18"/>
  <c r="BD61" i="18"/>
  <c r="BD60" i="18"/>
  <c r="BD59" i="18"/>
  <c r="BD58" i="18"/>
  <c r="BD57" i="18"/>
  <c r="BD56" i="18"/>
  <c r="BD55" i="18"/>
  <c r="BD54" i="18"/>
  <c r="BD53" i="18"/>
  <c r="BD52" i="18"/>
  <c r="BD51" i="18"/>
  <c r="BD50" i="18"/>
  <c r="BD49" i="18"/>
  <c r="BD48" i="18"/>
  <c r="BD47" i="18"/>
  <c r="BD46" i="18"/>
  <c r="BD45" i="18"/>
  <c r="BD44" i="18"/>
  <c r="BD43" i="18"/>
  <c r="BD42" i="18"/>
  <c r="BD41" i="18"/>
  <c r="BD40" i="18"/>
  <c r="BD39" i="18"/>
  <c r="BD38" i="18"/>
  <c r="BD37" i="18"/>
  <c r="BD36" i="18"/>
  <c r="BD35" i="18"/>
  <c r="BD34" i="18"/>
  <c r="BD33" i="18"/>
  <c r="BD32" i="18"/>
  <c r="BD31" i="18"/>
  <c r="BD30" i="18"/>
  <c r="BD29" i="18"/>
  <c r="BD28" i="18"/>
  <c r="BD27" i="18"/>
  <c r="BD26" i="18"/>
  <c r="BD25" i="18"/>
  <c r="BD24" i="18"/>
  <c r="BD23" i="18"/>
  <c r="BD22" i="18"/>
  <c r="BD21" i="18"/>
  <c r="BD20" i="18"/>
  <c r="BD19" i="18"/>
  <c r="BD18" i="18"/>
  <c r="BD17" i="18"/>
  <c r="BD16" i="18"/>
  <c r="BD15" i="18"/>
  <c r="BD14" i="18"/>
  <c r="BD13" i="18"/>
  <c r="BD12" i="18"/>
  <c r="BD11" i="18"/>
  <c r="E3" i="18"/>
  <c r="AY159" i="17"/>
  <c r="AX159" i="17"/>
  <c r="AW159" i="17"/>
  <c r="AV159" i="17"/>
  <c r="AU159" i="17"/>
  <c r="AT159" i="17"/>
  <c r="AS159" i="17"/>
  <c r="AR159" i="17"/>
  <c r="AQ159" i="17"/>
  <c r="AP159" i="17"/>
  <c r="AO159" i="17"/>
  <c r="AN159" i="17"/>
  <c r="AM159" i="17"/>
  <c r="AL159" i="17"/>
  <c r="AK159" i="17"/>
  <c r="AJ159" i="17"/>
  <c r="AI159" i="17"/>
  <c r="AH159" i="17"/>
  <c r="AG159" i="17"/>
  <c r="AF159" i="17"/>
  <c r="AE159" i="17"/>
  <c r="AD159" i="17"/>
  <c r="AC159" i="17"/>
  <c r="AB159" i="17"/>
  <c r="AA159" i="17"/>
  <c r="Z159" i="17"/>
  <c r="Y159" i="17"/>
  <c r="X159" i="17"/>
  <c r="W159" i="17"/>
  <c r="V159" i="17"/>
  <c r="U159" i="17"/>
  <c r="T159" i="17"/>
  <c r="S159" i="17"/>
  <c r="R159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BD158" i="17"/>
  <c r="BD157" i="17"/>
  <c r="BD156" i="17"/>
  <c r="BD155" i="17"/>
  <c r="BD154" i="17"/>
  <c r="BD153" i="17"/>
  <c r="BD152" i="17"/>
  <c r="BD151" i="17"/>
  <c r="BD150" i="17"/>
  <c r="BD149" i="17"/>
  <c r="BD148" i="17"/>
  <c r="BD147" i="17"/>
  <c r="BD146" i="17"/>
  <c r="BD145" i="17"/>
  <c r="BD144" i="17"/>
  <c r="BD143" i="17"/>
  <c r="BD142" i="17"/>
  <c r="BD141" i="17"/>
  <c r="BD140" i="17"/>
  <c r="BD139" i="17"/>
  <c r="BD138" i="17"/>
  <c r="BD137" i="17"/>
  <c r="BD136" i="17"/>
  <c r="BD135" i="17"/>
  <c r="BD134" i="17"/>
  <c r="BD133" i="17"/>
  <c r="BD132" i="17"/>
  <c r="BD131" i="17"/>
  <c r="BD130" i="17"/>
  <c r="BD129" i="17"/>
  <c r="BD128" i="17"/>
  <c r="BD127" i="17"/>
  <c r="BD126" i="17"/>
  <c r="BD125" i="17"/>
  <c r="BD124" i="17"/>
  <c r="BD123" i="17"/>
  <c r="BD122" i="17"/>
  <c r="BD121" i="17"/>
  <c r="BD120" i="17"/>
  <c r="BD119" i="17"/>
  <c r="BD118" i="17"/>
  <c r="BD117" i="17"/>
  <c r="BD116" i="17"/>
  <c r="BD115" i="17"/>
  <c r="BD114" i="17"/>
  <c r="BD113" i="17"/>
  <c r="BD112" i="17"/>
  <c r="BD111" i="17"/>
  <c r="BD110" i="17"/>
  <c r="BD109" i="17"/>
  <c r="BD108" i="17"/>
  <c r="BD107" i="17"/>
  <c r="BD106" i="17"/>
  <c r="BD105" i="17"/>
  <c r="BD104" i="17"/>
  <c r="BD103" i="17"/>
  <c r="BD102" i="17"/>
  <c r="BD101" i="17"/>
  <c r="BD100" i="17"/>
  <c r="BD99" i="17"/>
  <c r="BD98" i="17"/>
  <c r="BD97" i="17"/>
  <c r="BD96" i="17"/>
  <c r="BD95" i="17"/>
  <c r="BD94" i="17"/>
  <c r="BD93" i="17"/>
  <c r="BD92" i="17"/>
  <c r="BD91" i="17"/>
  <c r="BD90" i="17"/>
  <c r="BD89" i="17"/>
  <c r="BD88" i="17"/>
  <c r="BD87" i="17"/>
  <c r="BD86" i="17"/>
  <c r="BD85" i="17"/>
  <c r="BD84" i="17"/>
  <c r="BD83" i="17"/>
  <c r="BD82" i="17"/>
  <c r="BD81" i="17"/>
  <c r="BD80" i="17"/>
  <c r="BD79" i="17"/>
  <c r="BD78" i="17"/>
  <c r="BD77" i="17"/>
  <c r="BD76" i="17"/>
  <c r="BD75" i="17"/>
  <c r="BD74" i="17"/>
  <c r="BD73" i="17"/>
  <c r="BD72" i="17"/>
  <c r="BD71" i="17"/>
  <c r="BD70" i="17"/>
  <c r="BD69" i="17"/>
  <c r="BD68" i="17"/>
  <c r="BD67" i="17"/>
  <c r="BD66" i="17"/>
  <c r="BD65" i="17"/>
  <c r="BD64" i="17"/>
  <c r="BD63" i="17"/>
  <c r="BD62" i="17"/>
  <c r="BD61" i="17"/>
  <c r="BD60" i="17"/>
  <c r="BD59" i="17"/>
  <c r="BD58" i="17"/>
  <c r="BD57" i="17"/>
  <c r="BD56" i="17"/>
  <c r="BD55" i="17"/>
  <c r="BD54" i="17"/>
  <c r="BD53" i="17"/>
  <c r="BD52" i="17"/>
  <c r="BD51" i="17"/>
  <c r="BD50" i="17"/>
  <c r="BD49" i="17"/>
  <c r="BD48" i="17"/>
  <c r="BD47" i="17"/>
  <c r="BD46" i="17"/>
  <c r="BD45" i="17"/>
  <c r="BD44" i="17"/>
  <c r="BD43" i="17"/>
  <c r="BD42" i="17"/>
  <c r="BD41" i="17"/>
  <c r="BD40" i="17"/>
  <c r="BD39" i="17"/>
  <c r="BD38" i="17"/>
  <c r="BD37" i="17"/>
  <c r="BD36" i="17"/>
  <c r="BD35" i="17"/>
  <c r="BD34" i="17"/>
  <c r="BD33" i="17"/>
  <c r="BD32" i="17"/>
  <c r="BD31" i="17"/>
  <c r="BD30" i="17"/>
  <c r="BD29" i="17"/>
  <c r="BD28" i="17"/>
  <c r="BD27" i="17"/>
  <c r="BD26" i="17"/>
  <c r="BD25" i="17"/>
  <c r="BD24" i="17"/>
  <c r="BD23" i="17"/>
  <c r="BD22" i="17"/>
  <c r="BD21" i="17"/>
  <c r="BD20" i="17"/>
  <c r="BD19" i="17"/>
  <c r="BD18" i="17"/>
  <c r="BD17" i="17"/>
  <c r="BD16" i="17"/>
  <c r="BD15" i="17"/>
  <c r="BD14" i="17"/>
  <c r="BD13" i="17"/>
  <c r="BD12" i="17"/>
  <c r="BD11" i="17"/>
  <c r="BD159" i="17" s="1"/>
  <c r="BD4" i="17" s="1"/>
  <c r="E3" i="17"/>
  <c r="AY159" i="16"/>
  <c r="AX159" i="16"/>
  <c r="AW159" i="16"/>
  <c r="AV159" i="16"/>
  <c r="AU159" i="16"/>
  <c r="AT159" i="16"/>
  <c r="AS159" i="16"/>
  <c r="AR159" i="16"/>
  <c r="AQ159" i="16"/>
  <c r="AP159" i="16"/>
  <c r="AO159" i="16"/>
  <c r="AN159" i="16"/>
  <c r="AM159" i="16"/>
  <c r="AL159" i="16"/>
  <c r="AK159" i="16"/>
  <c r="AJ159" i="16"/>
  <c r="AI159" i="16"/>
  <c r="AH159" i="16"/>
  <c r="AG159" i="16"/>
  <c r="AF159" i="16"/>
  <c r="AE159" i="16"/>
  <c r="AD159" i="16"/>
  <c r="AC159" i="16"/>
  <c r="AB159" i="16"/>
  <c r="AA159" i="16"/>
  <c r="Z159" i="16"/>
  <c r="Y159" i="16"/>
  <c r="X159" i="16"/>
  <c r="W159" i="16"/>
  <c r="V159" i="16"/>
  <c r="U159" i="16"/>
  <c r="T159" i="16"/>
  <c r="S159" i="16"/>
  <c r="R159" i="16"/>
  <c r="Q159" i="16"/>
  <c r="P159" i="16"/>
  <c r="O159" i="16"/>
  <c r="N159" i="16"/>
  <c r="M159" i="16"/>
  <c r="L159" i="16"/>
  <c r="K159" i="16"/>
  <c r="J159" i="16"/>
  <c r="I159" i="16"/>
  <c r="H159" i="16"/>
  <c r="G159" i="16"/>
  <c r="F159" i="16"/>
  <c r="E159" i="16"/>
  <c r="BD158" i="16"/>
  <c r="BD157" i="16"/>
  <c r="BD156" i="16"/>
  <c r="BD155" i="16"/>
  <c r="BD154" i="16"/>
  <c r="BD153" i="16"/>
  <c r="BD152" i="16"/>
  <c r="BD151" i="16"/>
  <c r="BD150" i="16"/>
  <c r="BD149" i="16"/>
  <c r="BD148" i="16"/>
  <c r="BD147" i="16"/>
  <c r="BD146" i="16"/>
  <c r="BD145" i="16"/>
  <c r="BD144" i="16"/>
  <c r="BD143" i="16"/>
  <c r="BD142" i="16"/>
  <c r="BD141" i="16"/>
  <c r="BD140" i="16"/>
  <c r="BD139" i="16"/>
  <c r="BD138" i="16"/>
  <c r="BD137" i="16"/>
  <c r="BD136" i="16"/>
  <c r="BD135" i="16"/>
  <c r="BD134" i="16"/>
  <c r="BD133" i="16"/>
  <c r="BD132" i="16"/>
  <c r="BD131" i="16"/>
  <c r="BD130" i="16"/>
  <c r="BD129" i="16"/>
  <c r="BD128" i="16"/>
  <c r="BD127" i="16"/>
  <c r="BD126" i="16"/>
  <c r="BD125" i="16"/>
  <c r="BD124" i="16"/>
  <c r="BD123" i="16"/>
  <c r="BD122" i="16"/>
  <c r="BD121" i="16"/>
  <c r="BD120" i="16"/>
  <c r="BD119" i="16"/>
  <c r="BD118" i="16"/>
  <c r="BD117" i="16"/>
  <c r="BD116" i="16"/>
  <c r="BD115" i="16"/>
  <c r="BD114" i="16"/>
  <c r="BD113" i="16"/>
  <c r="BD112" i="16"/>
  <c r="BD111" i="16"/>
  <c r="BD110" i="16"/>
  <c r="BD109" i="16"/>
  <c r="BD108" i="16"/>
  <c r="BD107" i="16"/>
  <c r="BD106" i="16"/>
  <c r="BD105" i="16"/>
  <c r="BD104" i="16"/>
  <c r="BD103" i="16"/>
  <c r="BD102" i="16"/>
  <c r="BD101" i="16"/>
  <c r="BD100" i="16"/>
  <c r="BD99" i="16"/>
  <c r="BD98" i="16"/>
  <c r="BD97" i="16"/>
  <c r="BD96" i="16"/>
  <c r="BD95" i="16"/>
  <c r="BD94" i="16"/>
  <c r="BD93" i="16"/>
  <c r="BD92" i="16"/>
  <c r="BD91" i="16"/>
  <c r="BD90" i="16"/>
  <c r="BD89" i="16"/>
  <c r="BD88" i="16"/>
  <c r="BD87" i="16"/>
  <c r="BD86" i="16"/>
  <c r="BD85" i="16"/>
  <c r="BD84" i="16"/>
  <c r="BD83" i="16"/>
  <c r="BD82" i="16"/>
  <c r="BD81" i="16"/>
  <c r="BD80" i="16"/>
  <c r="BD79" i="16"/>
  <c r="BD78" i="16"/>
  <c r="BD77" i="16"/>
  <c r="BD76" i="16"/>
  <c r="BD75" i="16"/>
  <c r="BD74" i="16"/>
  <c r="BD73" i="16"/>
  <c r="BD72" i="16"/>
  <c r="BD71" i="16"/>
  <c r="BD70" i="16"/>
  <c r="BD69" i="16"/>
  <c r="BD68" i="16"/>
  <c r="BD67" i="16"/>
  <c r="BD66" i="16"/>
  <c r="BD65" i="16"/>
  <c r="BD64" i="16"/>
  <c r="BD63" i="16"/>
  <c r="BD62" i="16"/>
  <c r="BD61" i="16"/>
  <c r="BD60" i="16"/>
  <c r="BD59" i="16"/>
  <c r="BD58" i="16"/>
  <c r="BD57" i="16"/>
  <c r="BD56" i="16"/>
  <c r="BD55" i="16"/>
  <c r="BD54" i="16"/>
  <c r="BD53" i="16"/>
  <c r="BD52" i="16"/>
  <c r="BD51" i="16"/>
  <c r="BD50" i="16"/>
  <c r="BD49" i="16"/>
  <c r="BD48" i="16"/>
  <c r="BD47" i="16"/>
  <c r="BD46" i="16"/>
  <c r="BD45" i="16"/>
  <c r="BD44" i="16"/>
  <c r="BD43" i="16"/>
  <c r="BD42" i="16"/>
  <c r="BD41" i="16"/>
  <c r="BD40" i="16"/>
  <c r="BD39" i="16"/>
  <c r="BD38" i="16"/>
  <c r="BD37" i="16"/>
  <c r="BD36" i="16"/>
  <c r="BD35" i="16"/>
  <c r="BD34" i="16"/>
  <c r="BD33" i="16"/>
  <c r="BD32" i="16"/>
  <c r="BD31" i="16"/>
  <c r="BD30" i="16"/>
  <c r="BD29" i="16"/>
  <c r="BD28" i="16"/>
  <c r="BD27" i="16"/>
  <c r="BD26" i="16"/>
  <c r="BD25" i="16"/>
  <c r="BD24" i="16"/>
  <c r="BD23" i="16"/>
  <c r="BD22" i="16"/>
  <c r="BD21" i="16"/>
  <c r="BD20" i="16"/>
  <c r="BD19" i="16"/>
  <c r="BD18" i="16"/>
  <c r="BD17" i="16"/>
  <c r="BD16" i="16"/>
  <c r="BD15" i="16"/>
  <c r="BD14" i="16"/>
  <c r="BD13" i="16"/>
  <c r="BD12" i="16"/>
  <c r="BD11" i="16"/>
  <c r="E3" i="16"/>
  <c r="AY159" i="15"/>
  <c r="AX159" i="15"/>
  <c r="AW159" i="15"/>
  <c r="AV159" i="15"/>
  <c r="AU159" i="15"/>
  <c r="AT159" i="15"/>
  <c r="AS159" i="15"/>
  <c r="AR159" i="15"/>
  <c r="AQ159" i="15"/>
  <c r="AP159" i="15"/>
  <c r="AO159" i="15"/>
  <c r="AN159" i="15"/>
  <c r="AM159" i="15"/>
  <c r="AL159" i="15"/>
  <c r="AK159" i="15"/>
  <c r="AJ159" i="15"/>
  <c r="AI159" i="15"/>
  <c r="AH159" i="15"/>
  <c r="AG159" i="15"/>
  <c r="AF159" i="15"/>
  <c r="AE159" i="15"/>
  <c r="AD159" i="15"/>
  <c r="AC159" i="15"/>
  <c r="AB159" i="15"/>
  <c r="AA159" i="15"/>
  <c r="Z159" i="15"/>
  <c r="Y159" i="15"/>
  <c r="X159" i="15"/>
  <c r="W159" i="15"/>
  <c r="V159" i="15"/>
  <c r="U159" i="15"/>
  <c r="T159" i="15"/>
  <c r="S159" i="15"/>
  <c r="R159" i="15"/>
  <c r="Q159" i="15"/>
  <c r="P159" i="15"/>
  <c r="O159" i="15"/>
  <c r="N159" i="15"/>
  <c r="M159" i="15"/>
  <c r="L159" i="15"/>
  <c r="K159" i="15"/>
  <c r="J159" i="15"/>
  <c r="I159" i="15"/>
  <c r="H159" i="15"/>
  <c r="G159" i="15"/>
  <c r="F159" i="15"/>
  <c r="E159" i="15"/>
  <c r="BD158" i="15"/>
  <c r="BD157" i="15"/>
  <c r="BD156" i="15"/>
  <c r="BD155" i="15"/>
  <c r="BD154" i="15"/>
  <c r="BD153" i="15"/>
  <c r="BD152" i="15"/>
  <c r="BD151" i="15"/>
  <c r="BD150" i="15"/>
  <c r="BD149" i="15"/>
  <c r="BD148" i="15"/>
  <c r="BD147" i="15"/>
  <c r="BD146" i="15"/>
  <c r="BD145" i="15"/>
  <c r="BD144" i="15"/>
  <c r="BD143" i="15"/>
  <c r="BD142" i="15"/>
  <c r="BD141" i="15"/>
  <c r="BD140" i="15"/>
  <c r="BD139" i="15"/>
  <c r="BD138" i="15"/>
  <c r="BD137" i="15"/>
  <c r="BD136" i="15"/>
  <c r="BD135" i="15"/>
  <c r="BD134" i="15"/>
  <c r="BD133" i="15"/>
  <c r="BD132" i="15"/>
  <c r="BD131" i="15"/>
  <c r="BD130" i="15"/>
  <c r="BD129" i="15"/>
  <c r="BD128" i="15"/>
  <c r="BD127" i="15"/>
  <c r="BD126" i="15"/>
  <c r="BD125" i="15"/>
  <c r="BD124" i="15"/>
  <c r="BD123" i="15"/>
  <c r="BD122" i="15"/>
  <c r="BD121" i="15"/>
  <c r="BD120" i="15"/>
  <c r="BD119" i="15"/>
  <c r="BD118" i="15"/>
  <c r="BD117" i="15"/>
  <c r="BD116" i="15"/>
  <c r="BD115" i="15"/>
  <c r="BD114" i="15"/>
  <c r="BD113" i="15"/>
  <c r="BD112" i="15"/>
  <c r="BD111" i="15"/>
  <c r="BD110" i="15"/>
  <c r="BD109" i="15"/>
  <c r="BD108" i="15"/>
  <c r="BD107" i="15"/>
  <c r="BD106" i="15"/>
  <c r="BD105" i="15"/>
  <c r="BD104" i="15"/>
  <c r="BD103" i="15"/>
  <c r="BD102" i="15"/>
  <c r="BD101" i="15"/>
  <c r="BD100" i="15"/>
  <c r="BD99" i="15"/>
  <c r="BD98" i="15"/>
  <c r="BD97" i="15"/>
  <c r="BD96" i="15"/>
  <c r="BD95" i="15"/>
  <c r="BD94" i="15"/>
  <c r="BD93" i="15"/>
  <c r="BD92" i="15"/>
  <c r="BD91" i="15"/>
  <c r="BD90" i="15"/>
  <c r="BD89" i="15"/>
  <c r="BD88" i="15"/>
  <c r="BD87" i="15"/>
  <c r="BD86" i="15"/>
  <c r="BD85" i="15"/>
  <c r="BD84" i="15"/>
  <c r="BD83" i="15"/>
  <c r="BD82" i="15"/>
  <c r="BD81" i="15"/>
  <c r="BD80" i="15"/>
  <c r="BD79" i="15"/>
  <c r="BD78" i="15"/>
  <c r="BD77" i="15"/>
  <c r="BD76" i="15"/>
  <c r="BD75" i="15"/>
  <c r="BD74" i="15"/>
  <c r="BD73" i="15"/>
  <c r="BD72" i="15"/>
  <c r="BD71" i="15"/>
  <c r="BD70" i="15"/>
  <c r="BD69" i="15"/>
  <c r="BD68" i="15"/>
  <c r="BD67" i="15"/>
  <c r="BD66" i="15"/>
  <c r="BD65" i="15"/>
  <c r="BD64" i="15"/>
  <c r="BD63" i="15"/>
  <c r="BD62" i="15"/>
  <c r="BD61" i="15"/>
  <c r="BD60" i="15"/>
  <c r="BD59" i="15"/>
  <c r="BD58" i="15"/>
  <c r="BD57" i="15"/>
  <c r="BD56" i="15"/>
  <c r="BD55" i="15"/>
  <c r="BD54" i="15"/>
  <c r="BD53" i="15"/>
  <c r="BD52" i="15"/>
  <c r="BD51" i="15"/>
  <c r="BD50" i="15"/>
  <c r="BD49" i="15"/>
  <c r="BD48" i="15"/>
  <c r="BD47" i="15"/>
  <c r="BD46" i="15"/>
  <c r="BD45" i="15"/>
  <c r="BD44" i="15"/>
  <c r="BD43" i="15"/>
  <c r="BD42" i="15"/>
  <c r="BD41" i="15"/>
  <c r="BD40" i="15"/>
  <c r="BD39" i="15"/>
  <c r="BD38" i="15"/>
  <c r="BD37" i="15"/>
  <c r="BD36" i="15"/>
  <c r="BD35" i="15"/>
  <c r="BD34" i="15"/>
  <c r="BD33" i="15"/>
  <c r="BD32" i="15"/>
  <c r="BD31" i="15"/>
  <c r="BD30" i="15"/>
  <c r="BD29" i="15"/>
  <c r="BD28" i="15"/>
  <c r="BD27" i="15"/>
  <c r="BD26" i="15"/>
  <c r="BD25" i="15"/>
  <c r="BD24" i="15"/>
  <c r="BD23" i="15"/>
  <c r="BD22" i="15"/>
  <c r="BD21" i="15"/>
  <c r="BD20" i="15"/>
  <c r="BD19" i="15"/>
  <c r="BD18" i="15"/>
  <c r="BD17" i="15"/>
  <c r="BD16" i="15"/>
  <c r="BD15" i="15"/>
  <c r="BD14" i="15"/>
  <c r="BD13" i="15"/>
  <c r="BD12" i="15"/>
  <c r="BD11" i="15"/>
  <c r="E3" i="15"/>
  <c r="AY159" i="14"/>
  <c r="AX159" i="14"/>
  <c r="AW159" i="14"/>
  <c r="AV159" i="14"/>
  <c r="AU159" i="14"/>
  <c r="AT159" i="14"/>
  <c r="AS159" i="14"/>
  <c r="AR159" i="14"/>
  <c r="AQ159" i="14"/>
  <c r="AP159" i="14"/>
  <c r="AO159" i="14"/>
  <c r="AN159" i="14"/>
  <c r="AM159" i="14"/>
  <c r="AL159" i="14"/>
  <c r="AK159" i="14"/>
  <c r="AJ159" i="14"/>
  <c r="AI159" i="14"/>
  <c r="AH159" i="14"/>
  <c r="AG159" i="14"/>
  <c r="AF159" i="14"/>
  <c r="AE159" i="14"/>
  <c r="AD159" i="14"/>
  <c r="AC159" i="14"/>
  <c r="AB159" i="14"/>
  <c r="AA159" i="14"/>
  <c r="Z159" i="14"/>
  <c r="Y159" i="14"/>
  <c r="X159" i="14"/>
  <c r="W159" i="14"/>
  <c r="V159" i="14"/>
  <c r="U159" i="14"/>
  <c r="T159" i="14"/>
  <c r="S159" i="14"/>
  <c r="R159" i="14"/>
  <c r="Q159" i="14"/>
  <c r="P159" i="14"/>
  <c r="O159" i="14"/>
  <c r="N159" i="14"/>
  <c r="M159" i="14"/>
  <c r="L159" i="14"/>
  <c r="K159" i="14"/>
  <c r="J159" i="14"/>
  <c r="I159" i="14"/>
  <c r="H159" i="14"/>
  <c r="G159" i="14"/>
  <c r="F159" i="14"/>
  <c r="E159" i="14"/>
  <c r="BD158" i="14"/>
  <c r="BD159" i="14" s="1"/>
  <c r="BD4" i="14" s="1"/>
  <c r="BD157" i="14"/>
  <c r="BD156" i="14"/>
  <c r="BD155" i="14"/>
  <c r="BD154" i="14"/>
  <c r="BD153" i="14"/>
  <c r="BD152" i="14"/>
  <c r="BD151" i="14"/>
  <c r="BD150" i="14"/>
  <c r="BD149" i="14"/>
  <c r="BD148" i="14"/>
  <c r="BD147" i="14"/>
  <c r="BD146" i="14"/>
  <c r="BD145" i="14"/>
  <c r="BD144" i="14"/>
  <c r="BD143" i="14"/>
  <c r="BD142" i="14"/>
  <c r="BD141" i="14"/>
  <c r="BD140" i="14"/>
  <c r="BD139" i="14"/>
  <c r="BD138" i="14"/>
  <c r="BD137" i="14"/>
  <c r="BD136" i="14"/>
  <c r="BD135" i="14"/>
  <c r="BD134" i="14"/>
  <c r="BD133" i="14"/>
  <c r="BD132" i="14"/>
  <c r="BD131" i="14"/>
  <c r="BD130" i="14"/>
  <c r="BD129" i="14"/>
  <c r="BD128" i="14"/>
  <c r="BD127" i="14"/>
  <c r="BD126" i="14"/>
  <c r="BD125" i="14"/>
  <c r="BD124" i="14"/>
  <c r="BD123" i="14"/>
  <c r="BD122" i="14"/>
  <c r="BD121" i="14"/>
  <c r="BD120" i="14"/>
  <c r="BD119" i="14"/>
  <c r="BD118" i="14"/>
  <c r="BD117" i="14"/>
  <c r="BD116" i="14"/>
  <c r="BD115" i="14"/>
  <c r="BD114" i="14"/>
  <c r="BD113" i="14"/>
  <c r="BD112" i="14"/>
  <c r="BD111" i="14"/>
  <c r="BD110" i="14"/>
  <c r="BD109" i="14"/>
  <c r="BD108" i="14"/>
  <c r="BD107" i="14"/>
  <c r="BD106" i="14"/>
  <c r="BD105" i="14"/>
  <c r="BD104" i="14"/>
  <c r="BD103" i="14"/>
  <c r="BD102" i="14"/>
  <c r="BD101" i="14"/>
  <c r="BD100" i="14"/>
  <c r="BD99" i="14"/>
  <c r="BD98" i="14"/>
  <c r="BD97" i="14"/>
  <c r="BD96" i="14"/>
  <c r="BD95" i="14"/>
  <c r="BD94" i="14"/>
  <c r="BD93" i="14"/>
  <c r="BD92" i="14"/>
  <c r="BD91" i="14"/>
  <c r="BD90" i="14"/>
  <c r="BD89" i="14"/>
  <c r="BD88" i="14"/>
  <c r="BD87" i="14"/>
  <c r="BD86" i="14"/>
  <c r="BD85" i="14"/>
  <c r="BD84" i="14"/>
  <c r="BD83" i="14"/>
  <c r="BD82" i="14"/>
  <c r="BD81" i="14"/>
  <c r="BD80" i="14"/>
  <c r="BD79" i="14"/>
  <c r="BD78" i="14"/>
  <c r="BD77" i="14"/>
  <c r="BD76" i="14"/>
  <c r="BD75" i="14"/>
  <c r="BD74" i="14"/>
  <c r="BD73" i="14"/>
  <c r="BD72" i="14"/>
  <c r="BD71" i="14"/>
  <c r="BD70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3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BD18" i="14"/>
  <c r="BD17" i="14"/>
  <c r="BD16" i="14"/>
  <c r="BD15" i="14"/>
  <c r="BD14" i="14"/>
  <c r="BD13" i="14"/>
  <c r="BD12" i="14"/>
  <c r="BD11" i="14"/>
  <c r="E3" i="14"/>
  <c r="AX159" i="13"/>
  <c r="AW159" i="13"/>
  <c r="AV159" i="13"/>
  <c r="AU159" i="13"/>
  <c r="AT159" i="13"/>
  <c r="AS159" i="13"/>
  <c r="AR159" i="13"/>
  <c r="AQ159" i="13"/>
  <c r="AP159" i="13"/>
  <c r="AO159" i="13"/>
  <c r="AN159" i="13"/>
  <c r="AM159" i="13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E3" i="13"/>
  <c r="AY159" i="12"/>
  <c r="AX159" i="12"/>
  <c r="AW159" i="12"/>
  <c r="AV159" i="12"/>
  <c r="AU159" i="12"/>
  <c r="AT159" i="12"/>
  <c r="AS159" i="12"/>
  <c r="AR159" i="12"/>
  <c r="AQ159" i="12"/>
  <c r="AP159" i="12"/>
  <c r="AO159" i="12"/>
  <c r="AN159" i="12"/>
  <c r="AM159" i="12"/>
  <c r="AL159" i="12"/>
  <c r="AK159" i="12"/>
  <c r="AJ159" i="12"/>
  <c r="AI159" i="12"/>
  <c r="AH159" i="12"/>
  <c r="AG159" i="12"/>
  <c r="AF159" i="12"/>
  <c r="AE159" i="12"/>
  <c r="AD159" i="12"/>
  <c r="AC159" i="12"/>
  <c r="AB159" i="12"/>
  <c r="AA159" i="12"/>
  <c r="Z159" i="12"/>
  <c r="Y159" i="12"/>
  <c r="X159" i="12"/>
  <c r="W159" i="12"/>
  <c r="V159" i="12"/>
  <c r="U159" i="12"/>
  <c r="T159" i="12"/>
  <c r="S159" i="12"/>
  <c r="R159" i="12"/>
  <c r="Q159" i="12"/>
  <c r="P159" i="12"/>
  <c r="O159" i="12"/>
  <c r="N159" i="12"/>
  <c r="M159" i="12"/>
  <c r="L159" i="12"/>
  <c r="K159" i="12"/>
  <c r="J159" i="12"/>
  <c r="I159" i="12"/>
  <c r="H159" i="12"/>
  <c r="G159" i="12"/>
  <c r="F159" i="12"/>
  <c r="E159" i="12"/>
  <c r="BD158" i="12"/>
  <c r="BD157" i="12"/>
  <c r="BD156" i="12"/>
  <c r="BD155" i="12"/>
  <c r="BD154" i="12"/>
  <c r="BD153" i="12"/>
  <c r="BD152" i="12"/>
  <c r="BD151" i="12"/>
  <c r="BD150" i="12"/>
  <c r="BD149" i="12"/>
  <c r="BD148" i="12"/>
  <c r="BD147" i="12"/>
  <c r="BD146" i="12"/>
  <c r="BD145" i="12"/>
  <c r="BD144" i="12"/>
  <c r="BD143" i="12"/>
  <c r="BD142" i="12"/>
  <c r="BD141" i="12"/>
  <c r="BD140" i="12"/>
  <c r="BD139" i="12"/>
  <c r="BD138" i="12"/>
  <c r="BD137" i="12"/>
  <c r="BD136" i="12"/>
  <c r="BD135" i="12"/>
  <c r="BD134" i="12"/>
  <c r="BD133" i="12"/>
  <c r="BD132" i="12"/>
  <c r="BD131" i="12"/>
  <c r="BD130" i="12"/>
  <c r="BD129" i="12"/>
  <c r="BD128" i="12"/>
  <c r="BD127" i="12"/>
  <c r="BD126" i="12"/>
  <c r="BD125" i="12"/>
  <c r="BD124" i="12"/>
  <c r="BD123" i="12"/>
  <c r="BD122" i="12"/>
  <c r="BD121" i="12"/>
  <c r="BD120" i="12"/>
  <c r="BD119" i="12"/>
  <c r="BD118" i="12"/>
  <c r="BD117" i="12"/>
  <c r="BD116" i="12"/>
  <c r="BD115" i="12"/>
  <c r="BD114" i="12"/>
  <c r="BD113" i="12"/>
  <c r="BD112" i="12"/>
  <c r="BD111" i="12"/>
  <c r="BD110" i="12"/>
  <c r="BD109" i="12"/>
  <c r="BD108" i="12"/>
  <c r="BD107" i="12"/>
  <c r="BD106" i="12"/>
  <c r="BD105" i="12"/>
  <c r="BD104" i="12"/>
  <c r="BD103" i="12"/>
  <c r="BD102" i="12"/>
  <c r="BD101" i="12"/>
  <c r="BD100" i="12"/>
  <c r="BD99" i="12"/>
  <c r="BD98" i="12"/>
  <c r="BD97" i="12"/>
  <c r="BD96" i="12"/>
  <c r="BD95" i="12"/>
  <c r="BD94" i="12"/>
  <c r="BD93" i="12"/>
  <c r="BD92" i="12"/>
  <c r="BD91" i="12"/>
  <c r="BD90" i="12"/>
  <c r="BD89" i="12"/>
  <c r="BD88" i="12"/>
  <c r="BD87" i="12"/>
  <c r="BD86" i="12"/>
  <c r="BD85" i="12"/>
  <c r="BD84" i="12"/>
  <c r="BD83" i="12"/>
  <c r="BD82" i="12"/>
  <c r="BD81" i="12"/>
  <c r="BD80" i="12"/>
  <c r="BD79" i="12"/>
  <c r="BD78" i="12"/>
  <c r="BD77" i="12"/>
  <c r="BD76" i="12"/>
  <c r="BD75" i="12"/>
  <c r="BD74" i="12"/>
  <c r="BD73" i="12"/>
  <c r="BD72" i="12"/>
  <c r="BD71" i="12"/>
  <c r="BD70" i="12"/>
  <c r="BD69" i="12"/>
  <c r="BD68" i="12"/>
  <c r="BD67" i="12"/>
  <c r="BD66" i="12"/>
  <c r="BD65" i="12"/>
  <c r="BD64" i="12"/>
  <c r="BD63" i="12"/>
  <c r="BD62" i="12"/>
  <c r="BD61" i="12"/>
  <c r="BD60" i="12"/>
  <c r="BD59" i="12"/>
  <c r="BD58" i="12"/>
  <c r="BD57" i="12"/>
  <c r="BD56" i="12"/>
  <c r="BD55" i="12"/>
  <c r="BD54" i="12"/>
  <c r="BD53" i="12"/>
  <c r="BD52" i="12"/>
  <c r="BD51" i="12"/>
  <c r="BD50" i="12"/>
  <c r="BD49" i="12"/>
  <c r="BD48" i="12"/>
  <c r="BD47" i="12"/>
  <c r="BD46" i="12"/>
  <c r="BD45" i="12"/>
  <c r="BD44" i="12"/>
  <c r="BD43" i="12"/>
  <c r="BD42" i="12"/>
  <c r="BD41" i="12"/>
  <c r="BD40" i="12"/>
  <c r="BD39" i="12"/>
  <c r="BD38" i="12"/>
  <c r="BD37" i="12"/>
  <c r="BD36" i="12"/>
  <c r="BD35" i="12"/>
  <c r="BD34" i="12"/>
  <c r="BD33" i="12"/>
  <c r="BD32" i="12"/>
  <c r="BD31" i="12"/>
  <c r="BD30" i="12"/>
  <c r="BD29" i="12"/>
  <c r="BD28" i="12"/>
  <c r="BD27" i="12"/>
  <c r="BD26" i="12"/>
  <c r="BD25" i="12"/>
  <c r="BD24" i="12"/>
  <c r="BD23" i="12"/>
  <c r="BD22" i="12"/>
  <c r="BD21" i="12"/>
  <c r="BD20" i="12"/>
  <c r="BD19" i="12"/>
  <c r="BD18" i="12"/>
  <c r="BD17" i="12"/>
  <c r="BD16" i="12"/>
  <c r="BD15" i="12"/>
  <c r="BD14" i="12"/>
  <c r="BD13" i="12"/>
  <c r="BD12" i="12"/>
  <c r="BD11" i="12"/>
  <c r="E3" i="12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99" i="11"/>
  <c r="BD100" i="11"/>
  <c r="BD101" i="11"/>
  <c r="BD102" i="11"/>
  <c r="BD103" i="11"/>
  <c r="BD104" i="11"/>
  <c r="BD105" i="11"/>
  <c r="BD106" i="11"/>
  <c r="BD107" i="11"/>
  <c r="BD108" i="11"/>
  <c r="BD109" i="11"/>
  <c r="BD110" i="11"/>
  <c r="BD111" i="11"/>
  <c r="BD112" i="11"/>
  <c r="BD113" i="11"/>
  <c r="BD114" i="11"/>
  <c r="BD115" i="11"/>
  <c r="BD116" i="11"/>
  <c r="BD117" i="11"/>
  <c r="BD118" i="11"/>
  <c r="BD119" i="11"/>
  <c r="BD120" i="11"/>
  <c r="BD121" i="11"/>
  <c r="BD122" i="11"/>
  <c r="BD123" i="11"/>
  <c r="BD124" i="11"/>
  <c r="BD125" i="11"/>
  <c r="BD126" i="11"/>
  <c r="BD127" i="11"/>
  <c r="BD128" i="11"/>
  <c r="BD129" i="11"/>
  <c r="BD130" i="11"/>
  <c r="BD131" i="11"/>
  <c r="BD132" i="11"/>
  <c r="BD133" i="11"/>
  <c r="BD134" i="11"/>
  <c r="BD135" i="11"/>
  <c r="BD136" i="11"/>
  <c r="BD137" i="11"/>
  <c r="BD138" i="11"/>
  <c r="BD139" i="11"/>
  <c r="BD140" i="11"/>
  <c r="BD141" i="11"/>
  <c r="BD142" i="11"/>
  <c r="BD143" i="11"/>
  <c r="BD144" i="11"/>
  <c r="BD145" i="11"/>
  <c r="BD146" i="11"/>
  <c r="BD147" i="11"/>
  <c r="BD148" i="11"/>
  <c r="BD149" i="11"/>
  <c r="BD150" i="11"/>
  <c r="BD151" i="11"/>
  <c r="BD152" i="11"/>
  <c r="BD153" i="11"/>
  <c r="BD154" i="11"/>
  <c r="BD155" i="11"/>
  <c r="BD156" i="11"/>
  <c r="BD157" i="11"/>
  <c r="BD158" i="11"/>
  <c r="N159" i="11"/>
  <c r="O159" i="11"/>
  <c r="P159" i="11"/>
  <c r="Q159" i="11"/>
  <c r="R159" i="11"/>
  <c r="S159" i="11"/>
  <c r="T159" i="11"/>
  <c r="U159" i="11"/>
  <c r="V159" i="11"/>
  <c r="W159" i="11"/>
  <c r="X159" i="11"/>
  <c r="Y159" i="11"/>
  <c r="Z159" i="11"/>
  <c r="AA159" i="11"/>
  <c r="AB159" i="11"/>
  <c r="AC159" i="11"/>
  <c r="AD159" i="11"/>
  <c r="AE159" i="11"/>
  <c r="AF159" i="11"/>
  <c r="AG159" i="11"/>
  <c r="AH159" i="11"/>
  <c r="AI159" i="11"/>
  <c r="AJ159" i="11"/>
  <c r="AK159" i="11"/>
  <c r="AL159" i="11"/>
  <c r="AM159" i="11"/>
  <c r="AN159" i="11"/>
  <c r="AO159" i="11"/>
  <c r="AP159" i="11"/>
  <c r="AQ159" i="11"/>
  <c r="AR159" i="11"/>
  <c r="AS159" i="11"/>
  <c r="AT159" i="11"/>
  <c r="AU159" i="11"/>
  <c r="AV159" i="11"/>
  <c r="AW159" i="11"/>
  <c r="AX159" i="11"/>
  <c r="AY159" i="11"/>
  <c r="M159" i="11"/>
  <c r="L159" i="11"/>
  <c r="K159" i="11"/>
  <c r="J159" i="11"/>
  <c r="I159" i="11"/>
  <c r="H159" i="11"/>
  <c r="G159" i="11"/>
  <c r="F159" i="11"/>
  <c r="E159" i="11"/>
  <c r="BD14" i="11"/>
  <c r="BD13" i="11"/>
  <c r="BD12" i="11"/>
  <c r="BD11" i="11"/>
  <c r="E3" i="11"/>
  <c r="AY159" i="10"/>
  <c r="AX159" i="10"/>
  <c r="AW159" i="10"/>
  <c r="AV159" i="10"/>
  <c r="AU159" i="10"/>
  <c r="AT159" i="10"/>
  <c r="AS159" i="10"/>
  <c r="AR159" i="10"/>
  <c r="AQ159" i="10"/>
  <c r="AP159" i="10"/>
  <c r="AO159" i="10"/>
  <c r="AN159" i="10"/>
  <c r="AM159" i="10"/>
  <c r="AL159" i="10"/>
  <c r="AK159" i="10"/>
  <c r="AJ159" i="10"/>
  <c r="AI159" i="10"/>
  <c r="AH159" i="10"/>
  <c r="AG159" i="10"/>
  <c r="AF159" i="10"/>
  <c r="AE159" i="10"/>
  <c r="AD159" i="10"/>
  <c r="AC159" i="10"/>
  <c r="AB159" i="10"/>
  <c r="AA159" i="10"/>
  <c r="Z159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BD158" i="10"/>
  <c r="BD157" i="10"/>
  <c r="BD156" i="10"/>
  <c r="BD155" i="10"/>
  <c r="BD154" i="10"/>
  <c r="BD153" i="10"/>
  <c r="BD152" i="10"/>
  <c r="BD151" i="10"/>
  <c r="BD150" i="10"/>
  <c r="BD149" i="10"/>
  <c r="BD148" i="10"/>
  <c r="BD147" i="10"/>
  <c r="BD146" i="10"/>
  <c r="BD145" i="10"/>
  <c r="BD144" i="10"/>
  <c r="BD143" i="10"/>
  <c r="BD142" i="10"/>
  <c r="BD141" i="10"/>
  <c r="BD140" i="10"/>
  <c r="BD139" i="10"/>
  <c r="BD138" i="10"/>
  <c r="BD137" i="10"/>
  <c r="BD136" i="10"/>
  <c r="BD135" i="10"/>
  <c r="BD134" i="10"/>
  <c r="BD133" i="10"/>
  <c r="BD132" i="10"/>
  <c r="BD131" i="10"/>
  <c r="BD130" i="10"/>
  <c r="BD129" i="10"/>
  <c r="BD128" i="10"/>
  <c r="BD127" i="10"/>
  <c r="BD126" i="10"/>
  <c r="BD125" i="10"/>
  <c r="BD124" i="10"/>
  <c r="BD123" i="10"/>
  <c r="BD122" i="10"/>
  <c r="BD121" i="10"/>
  <c r="BD120" i="10"/>
  <c r="BD119" i="10"/>
  <c r="BD118" i="10"/>
  <c r="BD117" i="10"/>
  <c r="BD116" i="10"/>
  <c r="BD115" i="10"/>
  <c r="BD114" i="10"/>
  <c r="BD113" i="10"/>
  <c r="BD112" i="10"/>
  <c r="BD111" i="10"/>
  <c r="BD110" i="10"/>
  <c r="BD109" i="10"/>
  <c r="BD108" i="10"/>
  <c r="BD107" i="10"/>
  <c r="BD106" i="10"/>
  <c r="BD105" i="10"/>
  <c r="BD104" i="10"/>
  <c r="BD103" i="10"/>
  <c r="BD102" i="10"/>
  <c r="BD101" i="10"/>
  <c r="BD100" i="10"/>
  <c r="BD99" i="10"/>
  <c r="BD98" i="10"/>
  <c r="BD97" i="10"/>
  <c r="BD96" i="10"/>
  <c r="BD95" i="10"/>
  <c r="BD94" i="10"/>
  <c r="BD93" i="10"/>
  <c r="BD92" i="10"/>
  <c r="BD91" i="10"/>
  <c r="BD90" i="10"/>
  <c r="BD89" i="10"/>
  <c r="BD88" i="10"/>
  <c r="BD87" i="10"/>
  <c r="BD86" i="10"/>
  <c r="BD85" i="10"/>
  <c r="BD84" i="10"/>
  <c r="BD83" i="10"/>
  <c r="BD82" i="10"/>
  <c r="BD81" i="10"/>
  <c r="BD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59" i="10"/>
  <c r="BD58" i="10"/>
  <c r="BD57" i="10"/>
  <c r="BD56" i="10"/>
  <c r="BD55" i="10"/>
  <c r="BD54" i="10"/>
  <c r="BD53" i="10"/>
  <c r="BD52" i="10"/>
  <c r="BD51" i="10"/>
  <c r="BD50" i="10"/>
  <c r="BD49" i="10"/>
  <c r="BD48" i="10"/>
  <c r="BD47" i="10"/>
  <c r="BD46" i="10"/>
  <c r="BD45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D30" i="10"/>
  <c r="BD29" i="10"/>
  <c r="BD28" i="10"/>
  <c r="BD27" i="10"/>
  <c r="BD26" i="10"/>
  <c r="BD25" i="10"/>
  <c r="BD24" i="10"/>
  <c r="BD23" i="10"/>
  <c r="BD22" i="10"/>
  <c r="BD21" i="10"/>
  <c r="BD20" i="10"/>
  <c r="BD19" i="10"/>
  <c r="BD18" i="10"/>
  <c r="BD17" i="10"/>
  <c r="BD16" i="10"/>
  <c r="BD15" i="10"/>
  <c r="BD14" i="10"/>
  <c r="BD159" i="10" s="1"/>
  <c r="BD4" i="10" s="1"/>
  <c r="BD13" i="10"/>
  <c r="BD12" i="10"/>
  <c r="BD11" i="10"/>
  <c r="E3" i="10"/>
  <c r="AY159" i="9"/>
  <c r="AX159" i="9"/>
  <c r="AW159" i="9"/>
  <c r="AV159" i="9"/>
  <c r="AU159" i="9"/>
  <c r="AT159" i="9"/>
  <c r="AS159" i="9"/>
  <c r="AR159" i="9"/>
  <c r="AQ159" i="9"/>
  <c r="AP159" i="9"/>
  <c r="AO159" i="9"/>
  <c r="AN159" i="9"/>
  <c r="AM159" i="9"/>
  <c r="AL159" i="9"/>
  <c r="AK159" i="9"/>
  <c r="AJ159" i="9"/>
  <c r="AI159" i="9"/>
  <c r="AH159" i="9"/>
  <c r="AG159" i="9"/>
  <c r="AF159" i="9"/>
  <c r="AE159" i="9"/>
  <c r="AD159" i="9"/>
  <c r="AC159" i="9"/>
  <c r="AB159" i="9"/>
  <c r="AA159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BG158" i="9"/>
  <c r="BF158" i="9"/>
  <c r="BE158" i="9"/>
  <c r="BD158" i="9"/>
  <c r="BG157" i="9"/>
  <c r="BF157" i="9"/>
  <c r="BE157" i="9"/>
  <c r="BD157" i="9"/>
  <c r="BG156" i="9"/>
  <c r="BF156" i="9"/>
  <c r="BE156" i="9"/>
  <c r="BD156" i="9"/>
  <c r="BG155" i="9"/>
  <c r="BF155" i="9"/>
  <c r="BE155" i="9"/>
  <c r="BD155" i="9"/>
  <c r="BG154" i="9"/>
  <c r="BF154" i="9"/>
  <c r="BE154" i="9"/>
  <c r="BD154" i="9"/>
  <c r="BG153" i="9"/>
  <c r="BF153" i="9"/>
  <c r="BE153" i="9"/>
  <c r="BD153" i="9"/>
  <c r="BG152" i="9"/>
  <c r="BF152" i="9"/>
  <c r="BE152" i="9"/>
  <c r="BD152" i="9"/>
  <c r="BG151" i="9"/>
  <c r="BF151" i="9"/>
  <c r="BE151" i="9"/>
  <c r="BD151" i="9"/>
  <c r="BG150" i="9"/>
  <c r="BF150" i="9"/>
  <c r="BE150" i="9"/>
  <c r="BD150" i="9"/>
  <c r="BG149" i="9"/>
  <c r="BF149" i="9"/>
  <c r="BE149" i="9"/>
  <c r="BD149" i="9"/>
  <c r="BG148" i="9"/>
  <c r="BF148" i="9"/>
  <c r="BE148" i="9"/>
  <c r="BD148" i="9"/>
  <c r="BG147" i="9"/>
  <c r="BF147" i="9"/>
  <c r="BE147" i="9"/>
  <c r="BD147" i="9"/>
  <c r="BG146" i="9"/>
  <c r="BF146" i="9"/>
  <c r="BE146" i="9"/>
  <c r="BD146" i="9"/>
  <c r="BG145" i="9"/>
  <c r="BF145" i="9"/>
  <c r="BE145" i="9"/>
  <c r="BD145" i="9"/>
  <c r="BG144" i="9"/>
  <c r="BF144" i="9"/>
  <c r="BE144" i="9"/>
  <c r="BD144" i="9"/>
  <c r="BG143" i="9"/>
  <c r="BF143" i="9"/>
  <c r="BE143" i="9"/>
  <c r="BD143" i="9"/>
  <c r="BG142" i="9"/>
  <c r="BF142" i="9"/>
  <c r="BE142" i="9"/>
  <c r="BD142" i="9"/>
  <c r="BG141" i="9"/>
  <c r="BF141" i="9"/>
  <c r="BE141" i="9"/>
  <c r="BD141" i="9"/>
  <c r="BG140" i="9"/>
  <c r="BF140" i="9"/>
  <c r="BE140" i="9"/>
  <c r="BD140" i="9"/>
  <c r="BG139" i="9"/>
  <c r="BF139" i="9"/>
  <c r="BE139" i="9"/>
  <c r="BD139" i="9"/>
  <c r="BG138" i="9"/>
  <c r="BF138" i="9"/>
  <c r="BE138" i="9"/>
  <c r="BD138" i="9"/>
  <c r="BG137" i="9"/>
  <c r="BF137" i="9"/>
  <c r="BE137" i="9"/>
  <c r="BD137" i="9"/>
  <c r="BG136" i="9"/>
  <c r="BF136" i="9"/>
  <c r="BE136" i="9"/>
  <c r="BD136" i="9"/>
  <c r="BG135" i="9"/>
  <c r="BF135" i="9"/>
  <c r="BE135" i="9"/>
  <c r="BD135" i="9"/>
  <c r="BG134" i="9"/>
  <c r="BF134" i="9"/>
  <c r="BE134" i="9"/>
  <c r="BD134" i="9"/>
  <c r="BG133" i="9"/>
  <c r="BF133" i="9"/>
  <c r="BE133" i="9"/>
  <c r="BD133" i="9"/>
  <c r="BG132" i="9"/>
  <c r="BF132" i="9"/>
  <c r="BE132" i="9"/>
  <c r="BD132" i="9"/>
  <c r="BG131" i="9"/>
  <c r="BF131" i="9"/>
  <c r="BE131" i="9"/>
  <c r="BD131" i="9"/>
  <c r="BG130" i="9"/>
  <c r="BF130" i="9"/>
  <c r="BE130" i="9"/>
  <c r="BD130" i="9"/>
  <c r="BG129" i="9"/>
  <c r="BF129" i="9"/>
  <c r="BE129" i="9"/>
  <c r="BD129" i="9"/>
  <c r="BG128" i="9"/>
  <c r="BF128" i="9"/>
  <c r="BE128" i="9"/>
  <c r="BD128" i="9"/>
  <c r="BG127" i="9"/>
  <c r="BF127" i="9"/>
  <c r="BE127" i="9"/>
  <c r="BD127" i="9"/>
  <c r="BG126" i="9"/>
  <c r="BF126" i="9"/>
  <c r="BE126" i="9"/>
  <c r="BD126" i="9"/>
  <c r="BG125" i="9"/>
  <c r="BF125" i="9"/>
  <c r="BE125" i="9"/>
  <c r="BD125" i="9"/>
  <c r="BG124" i="9"/>
  <c r="BF124" i="9"/>
  <c r="BE124" i="9"/>
  <c r="BD124" i="9"/>
  <c r="BG123" i="9"/>
  <c r="BF123" i="9"/>
  <c r="BE123" i="9"/>
  <c r="BD123" i="9"/>
  <c r="BG122" i="9"/>
  <c r="BF122" i="9"/>
  <c r="BE122" i="9"/>
  <c r="BD122" i="9"/>
  <c r="BG121" i="9"/>
  <c r="BF121" i="9"/>
  <c r="BE121" i="9"/>
  <c r="BD121" i="9"/>
  <c r="BG120" i="9"/>
  <c r="BF120" i="9"/>
  <c r="BE120" i="9"/>
  <c r="BD120" i="9"/>
  <c r="BG119" i="9"/>
  <c r="BF119" i="9"/>
  <c r="BE119" i="9"/>
  <c r="BD119" i="9"/>
  <c r="BG118" i="9"/>
  <c r="BF118" i="9"/>
  <c r="BE118" i="9"/>
  <c r="BD118" i="9"/>
  <c r="BG117" i="9"/>
  <c r="BF117" i="9"/>
  <c r="BE117" i="9"/>
  <c r="BD117" i="9"/>
  <c r="BG116" i="9"/>
  <c r="BF116" i="9"/>
  <c r="BE116" i="9"/>
  <c r="BD116" i="9"/>
  <c r="BG115" i="9"/>
  <c r="BF115" i="9"/>
  <c r="BE115" i="9"/>
  <c r="BD115" i="9"/>
  <c r="BG114" i="9"/>
  <c r="BF114" i="9"/>
  <c r="BE114" i="9"/>
  <c r="BD114" i="9"/>
  <c r="BG113" i="9"/>
  <c r="BF113" i="9"/>
  <c r="BE113" i="9"/>
  <c r="BD113" i="9"/>
  <c r="BG112" i="9"/>
  <c r="BF112" i="9"/>
  <c r="BE112" i="9"/>
  <c r="BD112" i="9"/>
  <c r="BG111" i="9"/>
  <c r="BF111" i="9"/>
  <c r="BE111" i="9"/>
  <c r="BD111" i="9"/>
  <c r="BG110" i="9"/>
  <c r="BF110" i="9"/>
  <c r="BE110" i="9"/>
  <c r="BD110" i="9"/>
  <c r="BG109" i="9"/>
  <c r="BF109" i="9"/>
  <c r="BE109" i="9"/>
  <c r="BD109" i="9"/>
  <c r="BG108" i="9"/>
  <c r="BF108" i="9"/>
  <c r="BE108" i="9"/>
  <c r="BD108" i="9"/>
  <c r="BG107" i="9"/>
  <c r="BF107" i="9"/>
  <c r="BE107" i="9"/>
  <c r="BD107" i="9"/>
  <c r="BG106" i="9"/>
  <c r="BF106" i="9"/>
  <c r="BE106" i="9"/>
  <c r="BD106" i="9"/>
  <c r="BG105" i="9"/>
  <c r="BF105" i="9"/>
  <c r="BE105" i="9"/>
  <c r="BD105" i="9"/>
  <c r="BG104" i="9"/>
  <c r="BF104" i="9"/>
  <c r="BE104" i="9"/>
  <c r="BD104" i="9"/>
  <c r="BG103" i="9"/>
  <c r="BF103" i="9"/>
  <c r="BE103" i="9"/>
  <c r="BD103" i="9"/>
  <c r="BG102" i="9"/>
  <c r="BF102" i="9"/>
  <c r="BE102" i="9"/>
  <c r="BD102" i="9"/>
  <c r="BG101" i="9"/>
  <c r="BF101" i="9"/>
  <c r="BE101" i="9"/>
  <c r="BD101" i="9"/>
  <c r="BG100" i="9"/>
  <c r="BF100" i="9"/>
  <c r="BE100" i="9"/>
  <c r="BD100" i="9"/>
  <c r="BG99" i="9"/>
  <c r="BF99" i="9"/>
  <c r="BE99" i="9"/>
  <c r="BD99" i="9"/>
  <c r="BG98" i="9"/>
  <c r="BF98" i="9"/>
  <c r="BE98" i="9"/>
  <c r="BD98" i="9"/>
  <c r="BG97" i="9"/>
  <c r="BF97" i="9"/>
  <c r="BE97" i="9"/>
  <c r="BD97" i="9"/>
  <c r="BG96" i="9"/>
  <c r="BF96" i="9"/>
  <c r="BE96" i="9"/>
  <c r="BD96" i="9"/>
  <c r="BG95" i="9"/>
  <c r="BF95" i="9"/>
  <c r="BE95" i="9"/>
  <c r="BD95" i="9"/>
  <c r="BG94" i="9"/>
  <c r="BF94" i="9"/>
  <c r="BE94" i="9"/>
  <c r="BD94" i="9"/>
  <c r="BG93" i="9"/>
  <c r="BF93" i="9"/>
  <c r="BE93" i="9"/>
  <c r="BD93" i="9"/>
  <c r="BG92" i="9"/>
  <c r="BF92" i="9"/>
  <c r="BE92" i="9"/>
  <c r="BD92" i="9"/>
  <c r="BG91" i="9"/>
  <c r="BF91" i="9"/>
  <c r="BE91" i="9"/>
  <c r="BD91" i="9"/>
  <c r="BG90" i="9"/>
  <c r="BF90" i="9"/>
  <c r="BE90" i="9"/>
  <c r="BD90" i="9"/>
  <c r="BG89" i="9"/>
  <c r="BF89" i="9"/>
  <c r="BE89" i="9"/>
  <c r="BD89" i="9"/>
  <c r="BG88" i="9"/>
  <c r="BF88" i="9"/>
  <c r="BE88" i="9"/>
  <c r="BD88" i="9"/>
  <c r="BG87" i="9"/>
  <c r="BF87" i="9"/>
  <c r="BE87" i="9"/>
  <c r="BD87" i="9"/>
  <c r="BG86" i="9"/>
  <c r="BF86" i="9"/>
  <c r="BE86" i="9"/>
  <c r="BD86" i="9"/>
  <c r="BG85" i="9"/>
  <c r="BF85" i="9"/>
  <c r="BE85" i="9"/>
  <c r="BD85" i="9"/>
  <c r="BG84" i="9"/>
  <c r="BF84" i="9"/>
  <c r="BE84" i="9"/>
  <c r="BD84" i="9"/>
  <c r="BG83" i="9"/>
  <c r="BF83" i="9"/>
  <c r="BE83" i="9"/>
  <c r="BD83" i="9"/>
  <c r="BG82" i="9"/>
  <c r="BF82" i="9"/>
  <c r="BE82" i="9"/>
  <c r="BD82" i="9"/>
  <c r="BG81" i="9"/>
  <c r="BF81" i="9"/>
  <c r="BE81" i="9"/>
  <c r="BD81" i="9"/>
  <c r="BG80" i="9"/>
  <c r="BF80" i="9"/>
  <c r="BE80" i="9"/>
  <c r="BD80" i="9"/>
  <c r="BG79" i="9"/>
  <c r="BF79" i="9"/>
  <c r="BE79" i="9"/>
  <c r="BD79" i="9"/>
  <c r="BG78" i="9"/>
  <c r="BF78" i="9"/>
  <c r="BE78" i="9"/>
  <c r="BD78" i="9"/>
  <c r="BG77" i="9"/>
  <c r="BF77" i="9"/>
  <c r="BE77" i="9"/>
  <c r="BD77" i="9"/>
  <c r="BG76" i="9"/>
  <c r="BF76" i="9"/>
  <c r="BE76" i="9"/>
  <c r="BD76" i="9"/>
  <c r="BG75" i="9"/>
  <c r="BF75" i="9"/>
  <c r="BE75" i="9"/>
  <c r="BD75" i="9"/>
  <c r="BG74" i="9"/>
  <c r="BF74" i="9"/>
  <c r="BE74" i="9"/>
  <c r="BD74" i="9"/>
  <c r="BG73" i="9"/>
  <c r="BF73" i="9"/>
  <c r="BE73" i="9"/>
  <c r="BD73" i="9"/>
  <c r="BG72" i="9"/>
  <c r="BF72" i="9"/>
  <c r="BE72" i="9"/>
  <c r="BD72" i="9"/>
  <c r="BG71" i="9"/>
  <c r="BF71" i="9"/>
  <c r="BE71" i="9"/>
  <c r="BD71" i="9"/>
  <c r="BG70" i="9"/>
  <c r="BF70" i="9"/>
  <c r="BE70" i="9"/>
  <c r="BD70" i="9"/>
  <c r="BG69" i="9"/>
  <c r="BF69" i="9"/>
  <c r="BE69" i="9"/>
  <c r="BD69" i="9"/>
  <c r="BG68" i="9"/>
  <c r="BF68" i="9"/>
  <c r="BE68" i="9"/>
  <c r="BD68" i="9"/>
  <c r="BG67" i="9"/>
  <c r="BF67" i="9"/>
  <c r="BE67" i="9"/>
  <c r="BD67" i="9"/>
  <c r="BG66" i="9"/>
  <c r="BF66" i="9"/>
  <c r="BE66" i="9"/>
  <c r="BD66" i="9"/>
  <c r="BG65" i="9"/>
  <c r="BF65" i="9"/>
  <c r="BE65" i="9"/>
  <c r="BD65" i="9"/>
  <c r="BG64" i="9"/>
  <c r="BF64" i="9"/>
  <c r="BE64" i="9"/>
  <c r="BD64" i="9"/>
  <c r="BG63" i="9"/>
  <c r="BF63" i="9"/>
  <c r="BE63" i="9"/>
  <c r="BD63" i="9"/>
  <c r="BG62" i="9"/>
  <c r="BF62" i="9"/>
  <c r="BE62" i="9"/>
  <c r="BD62" i="9"/>
  <c r="BG61" i="9"/>
  <c r="BF61" i="9"/>
  <c r="BE61" i="9"/>
  <c r="BD61" i="9"/>
  <c r="BG60" i="9"/>
  <c r="BF60" i="9"/>
  <c r="BE60" i="9"/>
  <c r="BD60" i="9"/>
  <c r="BG59" i="9"/>
  <c r="BF59" i="9"/>
  <c r="BE59" i="9"/>
  <c r="BD59" i="9"/>
  <c r="BG58" i="9"/>
  <c r="BF58" i="9"/>
  <c r="BE58" i="9"/>
  <c r="BD58" i="9"/>
  <c r="BG57" i="9"/>
  <c r="BF57" i="9"/>
  <c r="BE57" i="9"/>
  <c r="BD57" i="9"/>
  <c r="BG56" i="9"/>
  <c r="BF56" i="9"/>
  <c r="BE56" i="9"/>
  <c r="BD56" i="9"/>
  <c r="BG55" i="9"/>
  <c r="BF55" i="9"/>
  <c r="BE55" i="9"/>
  <c r="BD55" i="9"/>
  <c r="BG54" i="9"/>
  <c r="BF54" i="9"/>
  <c r="BE54" i="9"/>
  <c r="BD54" i="9"/>
  <c r="BG53" i="9"/>
  <c r="BF53" i="9"/>
  <c r="BE53" i="9"/>
  <c r="BD53" i="9"/>
  <c r="BG52" i="9"/>
  <c r="BF52" i="9"/>
  <c r="BE52" i="9"/>
  <c r="BD52" i="9"/>
  <c r="BG51" i="9"/>
  <c r="BF51" i="9"/>
  <c r="BE51" i="9"/>
  <c r="BD51" i="9"/>
  <c r="BG50" i="9"/>
  <c r="BF50" i="9"/>
  <c r="BE50" i="9"/>
  <c r="BD50" i="9"/>
  <c r="BG49" i="9"/>
  <c r="BF49" i="9"/>
  <c r="BE49" i="9"/>
  <c r="BD49" i="9"/>
  <c r="BG48" i="9"/>
  <c r="BF48" i="9"/>
  <c r="BE48" i="9"/>
  <c r="BD48" i="9"/>
  <c r="BG47" i="9"/>
  <c r="BF47" i="9"/>
  <c r="BE47" i="9"/>
  <c r="BD47" i="9"/>
  <c r="BG46" i="9"/>
  <c r="BF46" i="9"/>
  <c r="BE46" i="9"/>
  <c r="BD46" i="9"/>
  <c r="BG45" i="9"/>
  <c r="BF45" i="9"/>
  <c r="BE45" i="9"/>
  <c r="BD45" i="9"/>
  <c r="BG44" i="9"/>
  <c r="BF44" i="9"/>
  <c r="BE44" i="9"/>
  <c r="BD44" i="9"/>
  <c r="BG43" i="9"/>
  <c r="BF43" i="9"/>
  <c r="BE43" i="9"/>
  <c r="BD43" i="9"/>
  <c r="BG42" i="9"/>
  <c r="BF42" i="9"/>
  <c r="BE42" i="9"/>
  <c r="BD42" i="9"/>
  <c r="BG41" i="9"/>
  <c r="BF41" i="9"/>
  <c r="BE41" i="9"/>
  <c r="BD41" i="9"/>
  <c r="BG40" i="9"/>
  <c r="BF40" i="9"/>
  <c r="BE40" i="9"/>
  <c r="BD40" i="9"/>
  <c r="BG39" i="9"/>
  <c r="BF39" i="9"/>
  <c r="BE39" i="9"/>
  <c r="BD39" i="9"/>
  <c r="BG38" i="9"/>
  <c r="BF38" i="9"/>
  <c r="BE38" i="9"/>
  <c r="BD38" i="9"/>
  <c r="BG37" i="9"/>
  <c r="BF37" i="9"/>
  <c r="BE37" i="9"/>
  <c r="BD37" i="9"/>
  <c r="BG36" i="9"/>
  <c r="BF36" i="9"/>
  <c r="BE36" i="9"/>
  <c r="BD36" i="9"/>
  <c r="BG35" i="9"/>
  <c r="BF35" i="9"/>
  <c r="BE35" i="9"/>
  <c r="BD35" i="9"/>
  <c r="BG34" i="9"/>
  <c r="BF34" i="9"/>
  <c r="BE34" i="9"/>
  <c r="BD34" i="9"/>
  <c r="BG33" i="9"/>
  <c r="BF33" i="9"/>
  <c r="BE33" i="9"/>
  <c r="BD33" i="9"/>
  <c r="BG32" i="9"/>
  <c r="BF32" i="9"/>
  <c r="BE32" i="9"/>
  <c r="BD32" i="9"/>
  <c r="BG31" i="9"/>
  <c r="BF31" i="9"/>
  <c r="BE31" i="9"/>
  <c r="BD31" i="9"/>
  <c r="BG30" i="9"/>
  <c r="BF30" i="9"/>
  <c r="BE30" i="9"/>
  <c r="BD30" i="9"/>
  <c r="BG29" i="9"/>
  <c r="BF29" i="9"/>
  <c r="BE29" i="9"/>
  <c r="BD29" i="9"/>
  <c r="BG28" i="9"/>
  <c r="BF28" i="9"/>
  <c r="BE28" i="9"/>
  <c r="BD28" i="9"/>
  <c r="BG27" i="9"/>
  <c r="BF27" i="9"/>
  <c r="BE27" i="9"/>
  <c r="BD27" i="9"/>
  <c r="BG26" i="9"/>
  <c r="BF26" i="9"/>
  <c r="BE26" i="9"/>
  <c r="BD26" i="9"/>
  <c r="BG25" i="9"/>
  <c r="BF25" i="9"/>
  <c r="BE25" i="9"/>
  <c r="BD25" i="9"/>
  <c r="BG24" i="9"/>
  <c r="BF24" i="9"/>
  <c r="BE24" i="9"/>
  <c r="BD24" i="9"/>
  <c r="BG23" i="9"/>
  <c r="BF23" i="9"/>
  <c r="BE23" i="9"/>
  <c r="BD23" i="9"/>
  <c r="BG22" i="9"/>
  <c r="BF22" i="9"/>
  <c r="BE22" i="9"/>
  <c r="BD22" i="9"/>
  <c r="BG21" i="9"/>
  <c r="BF21" i="9"/>
  <c r="BE21" i="9"/>
  <c r="BD21" i="9"/>
  <c r="BG20" i="9"/>
  <c r="BF20" i="9"/>
  <c r="BE20" i="9"/>
  <c r="BD20" i="9"/>
  <c r="BG19" i="9"/>
  <c r="BF19" i="9"/>
  <c r="BE19" i="9"/>
  <c r="BD19" i="9"/>
  <c r="BG18" i="9"/>
  <c r="BF18" i="9"/>
  <c r="BE18" i="9"/>
  <c r="BD18" i="9"/>
  <c r="BG17" i="9"/>
  <c r="BF17" i="9"/>
  <c r="BE17" i="9"/>
  <c r="BD17" i="9"/>
  <c r="BG16" i="9"/>
  <c r="BF16" i="9"/>
  <c r="BE16" i="9"/>
  <c r="BD16" i="9"/>
  <c r="BG15" i="9"/>
  <c r="BF15" i="9"/>
  <c r="BE15" i="9"/>
  <c r="BD15" i="9"/>
  <c r="BG14" i="9"/>
  <c r="BF14" i="9"/>
  <c r="BE14" i="9"/>
  <c r="BD14" i="9"/>
  <c r="BG13" i="9"/>
  <c r="BF13" i="9"/>
  <c r="BE13" i="9"/>
  <c r="BD13" i="9"/>
  <c r="BG12" i="9"/>
  <c r="BF12" i="9"/>
  <c r="BE12" i="9"/>
  <c r="BD12" i="9"/>
  <c r="BG11" i="9"/>
  <c r="BF11" i="9"/>
  <c r="BE11" i="9"/>
  <c r="BD11" i="9"/>
  <c r="BD159" i="9" s="1"/>
  <c r="BD4" i="9" s="1"/>
  <c r="E3" i="9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BD158" i="8"/>
  <c r="BD157" i="8"/>
  <c r="BD156" i="8"/>
  <c r="BD155" i="8"/>
  <c r="BD154" i="8"/>
  <c r="BD153" i="8"/>
  <c r="BD152" i="8"/>
  <c r="BD151" i="8"/>
  <c r="BD150" i="8"/>
  <c r="BD149" i="8"/>
  <c r="BD148" i="8"/>
  <c r="BD147" i="8"/>
  <c r="BD146" i="8"/>
  <c r="BD145" i="8"/>
  <c r="BD144" i="8"/>
  <c r="BD143" i="8"/>
  <c r="BD142" i="8"/>
  <c r="BD141" i="8"/>
  <c r="BD140" i="8"/>
  <c r="BD139" i="8"/>
  <c r="BD138" i="8"/>
  <c r="BD137" i="8"/>
  <c r="BD136" i="8"/>
  <c r="BD135" i="8"/>
  <c r="BD134" i="8"/>
  <c r="BD133" i="8"/>
  <c r="BD132" i="8"/>
  <c r="BD131" i="8"/>
  <c r="BD130" i="8"/>
  <c r="BD129" i="8"/>
  <c r="BD128" i="8"/>
  <c r="BD127" i="8"/>
  <c r="BD126" i="8"/>
  <c r="BD125" i="8"/>
  <c r="BD124" i="8"/>
  <c r="BD123" i="8"/>
  <c r="BD122" i="8"/>
  <c r="BD121" i="8"/>
  <c r="BD120" i="8"/>
  <c r="BD119" i="8"/>
  <c r="BD118" i="8"/>
  <c r="BD117" i="8"/>
  <c r="BD116" i="8"/>
  <c r="BD115" i="8"/>
  <c r="BD114" i="8"/>
  <c r="BD113" i="8"/>
  <c r="BD112" i="8"/>
  <c r="BD111" i="8"/>
  <c r="BD110" i="8"/>
  <c r="BD109" i="8"/>
  <c r="BD108" i="8"/>
  <c r="BD107" i="8"/>
  <c r="BD106" i="8"/>
  <c r="BD105" i="8"/>
  <c r="BD104" i="8"/>
  <c r="BD103" i="8"/>
  <c r="BD102" i="8"/>
  <c r="BD101" i="8"/>
  <c r="BD100" i="8"/>
  <c r="BD99" i="8"/>
  <c r="BD98" i="8"/>
  <c r="BD97" i="8"/>
  <c r="BD96" i="8"/>
  <c r="BD95" i="8"/>
  <c r="BD94" i="8"/>
  <c r="BD93" i="8"/>
  <c r="BD92" i="8"/>
  <c r="BD91" i="8"/>
  <c r="BD90" i="8"/>
  <c r="BD89" i="8"/>
  <c r="BD88" i="8"/>
  <c r="BD87" i="8"/>
  <c r="BD86" i="8"/>
  <c r="BD85" i="8"/>
  <c r="BD84" i="8"/>
  <c r="BD83" i="8"/>
  <c r="BD82" i="8"/>
  <c r="BD81" i="8"/>
  <c r="BD80" i="8"/>
  <c r="BD79" i="8"/>
  <c r="BD78" i="8"/>
  <c r="BD77" i="8"/>
  <c r="BD76" i="8"/>
  <c r="BD75" i="8"/>
  <c r="BD74" i="8"/>
  <c r="BD73" i="8"/>
  <c r="BD72" i="8"/>
  <c r="BD71" i="8"/>
  <c r="BD70" i="8"/>
  <c r="BD69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D56" i="8"/>
  <c r="BD55" i="8"/>
  <c r="BD54" i="8"/>
  <c r="B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E3" i="8"/>
  <c r="AY159" i="7"/>
  <c r="AX159" i="7"/>
  <c r="AW159" i="7"/>
  <c r="AV159" i="7"/>
  <c r="AU159" i="7"/>
  <c r="AT159" i="7"/>
  <c r="AS159" i="7"/>
  <c r="AR159" i="7"/>
  <c r="AQ159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BD158" i="7"/>
  <c r="BD159" i="7" s="1"/>
  <c r="BD4" i="7" s="1"/>
  <c r="BD157" i="7"/>
  <c r="BD156" i="7"/>
  <c r="BD155" i="7"/>
  <c r="BD154" i="7"/>
  <c r="BD153" i="7"/>
  <c r="BD152" i="7"/>
  <c r="BD151" i="7"/>
  <c r="BD150" i="7"/>
  <c r="BD149" i="7"/>
  <c r="BD148" i="7"/>
  <c r="BD147" i="7"/>
  <c r="BD146" i="7"/>
  <c r="BD145" i="7"/>
  <c r="BD144" i="7"/>
  <c r="BD143" i="7"/>
  <c r="BD142" i="7"/>
  <c r="BD141" i="7"/>
  <c r="BD140" i="7"/>
  <c r="BD139" i="7"/>
  <c r="BD138" i="7"/>
  <c r="BD137" i="7"/>
  <c r="BD136" i="7"/>
  <c r="BD135" i="7"/>
  <c r="BD134" i="7"/>
  <c r="BD133" i="7"/>
  <c r="BD132" i="7"/>
  <c r="BD131" i="7"/>
  <c r="BD130" i="7"/>
  <c r="BD129" i="7"/>
  <c r="BD128" i="7"/>
  <c r="BD127" i="7"/>
  <c r="BD126" i="7"/>
  <c r="BD125" i="7"/>
  <c r="BD124" i="7"/>
  <c r="BD123" i="7"/>
  <c r="BD122" i="7"/>
  <c r="BD121" i="7"/>
  <c r="BD120" i="7"/>
  <c r="BD119" i="7"/>
  <c r="BD118" i="7"/>
  <c r="BD117" i="7"/>
  <c r="BD116" i="7"/>
  <c r="BD115" i="7"/>
  <c r="BD114" i="7"/>
  <c r="BD113" i="7"/>
  <c r="BD112" i="7"/>
  <c r="BD111" i="7"/>
  <c r="BD110" i="7"/>
  <c r="BD109" i="7"/>
  <c r="BD108" i="7"/>
  <c r="BD107" i="7"/>
  <c r="BD106" i="7"/>
  <c r="BD105" i="7"/>
  <c r="BD104" i="7"/>
  <c r="BD103" i="7"/>
  <c r="BD102" i="7"/>
  <c r="BD101" i="7"/>
  <c r="BD100" i="7"/>
  <c r="BD99" i="7"/>
  <c r="BD98" i="7"/>
  <c r="BD97" i="7"/>
  <c r="BD96" i="7"/>
  <c r="BD95" i="7"/>
  <c r="BD94" i="7"/>
  <c r="BD93" i="7"/>
  <c r="BD92" i="7"/>
  <c r="BD91" i="7"/>
  <c r="BD90" i="7"/>
  <c r="BD89" i="7"/>
  <c r="BD88" i="7"/>
  <c r="BD87" i="7"/>
  <c r="BD86" i="7"/>
  <c r="BD85" i="7"/>
  <c r="BD84" i="7"/>
  <c r="BD83" i="7"/>
  <c r="BD82" i="7"/>
  <c r="B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D56" i="7"/>
  <c r="BD55" i="7"/>
  <c r="BD54" i="7"/>
  <c r="BD53" i="7"/>
  <c r="BD52" i="7"/>
  <c r="BD51" i="7"/>
  <c r="BD50" i="7"/>
  <c r="BD49" i="7"/>
  <c r="BD48" i="7"/>
  <c r="BD47" i="7"/>
  <c r="BD46" i="7"/>
  <c r="BD45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2" i="7"/>
  <c r="BD21" i="7"/>
  <c r="BD20" i="7"/>
  <c r="BD19" i="7"/>
  <c r="BD18" i="7"/>
  <c r="BD17" i="7"/>
  <c r="BD16" i="7"/>
  <c r="BD15" i="7"/>
  <c r="BD14" i="7"/>
  <c r="BD13" i="7"/>
  <c r="BD12" i="7"/>
  <c r="BD11" i="7"/>
  <c r="E3" i="7"/>
  <c r="AY159" i="6"/>
  <c r="AX159" i="6"/>
  <c r="AW159" i="6"/>
  <c r="AV159" i="6"/>
  <c r="AU159" i="6"/>
  <c r="AT159" i="6"/>
  <c r="AS159" i="6"/>
  <c r="AR159" i="6"/>
  <c r="AQ159" i="6"/>
  <c r="AP159" i="6"/>
  <c r="AO159" i="6"/>
  <c r="AN159" i="6"/>
  <c r="AM159" i="6"/>
  <c r="AL159" i="6"/>
  <c r="AK159" i="6"/>
  <c r="AJ159" i="6"/>
  <c r="AI159" i="6"/>
  <c r="AH159" i="6"/>
  <c r="AG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BD158" i="6"/>
  <c r="BD157" i="6"/>
  <c r="BD156" i="6"/>
  <c r="BD155" i="6"/>
  <c r="BD154" i="6"/>
  <c r="BD153" i="6"/>
  <c r="BD152" i="6"/>
  <c r="BD151" i="6"/>
  <c r="BD150" i="6"/>
  <c r="BD149" i="6"/>
  <c r="BD148" i="6"/>
  <c r="BD147" i="6"/>
  <c r="BD146" i="6"/>
  <c r="BD145" i="6"/>
  <c r="BD144" i="6"/>
  <c r="BD143" i="6"/>
  <c r="BD142" i="6"/>
  <c r="BD141" i="6"/>
  <c r="BD140" i="6"/>
  <c r="BD139" i="6"/>
  <c r="BD138" i="6"/>
  <c r="BD137" i="6"/>
  <c r="BD136" i="6"/>
  <c r="BD135" i="6"/>
  <c r="BD134" i="6"/>
  <c r="BD133" i="6"/>
  <c r="BD132" i="6"/>
  <c r="BD131" i="6"/>
  <c r="BD130" i="6"/>
  <c r="BD129" i="6"/>
  <c r="BD128" i="6"/>
  <c r="BD127" i="6"/>
  <c r="BD126" i="6"/>
  <c r="BD125" i="6"/>
  <c r="BD124" i="6"/>
  <c r="BD123" i="6"/>
  <c r="BD122" i="6"/>
  <c r="BD121" i="6"/>
  <c r="BD120" i="6"/>
  <c r="BD119" i="6"/>
  <c r="BD118" i="6"/>
  <c r="BD117" i="6"/>
  <c r="BD116" i="6"/>
  <c r="BD115" i="6"/>
  <c r="BD114" i="6"/>
  <c r="BD113" i="6"/>
  <c r="BD112" i="6"/>
  <c r="BD111" i="6"/>
  <c r="BD110" i="6"/>
  <c r="BD109" i="6"/>
  <c r="BD108" i="6"/>
  <c r="BD107" i="6"/>
  <c r="BD106" i="6"/>
  <c r="BD105" i="6"/>
  <c r="BD104" i="6"/>
  <c r="BD103" i="6"/>
  <c r="BD102" i="6"/>
  <c r="BD101" i="6"/>
  <c r="BD100" i="6"/>
  <c r="BD99" i="6"/>
  <c r="BD98" i="6"/>
  <c r="BD97" i="6"/>
  <c r="BD96" i="6"/>
  <c r="BD95" i="6"/>
  <c r="BD94" i="6"/>
  <c r="BD93" i="6"/>
  <c r="BD92" i="6"/>
  <c r="BD91" i="6"/>
  <c r="BD90" i="6"/>
  <c r="BD89" i="6"/>
  <c r="BD88" i="6"/>
  <c r="BD87" i="6"/>
  <c r="BD86" i="6"/>
  <c r="BD85" i="6"/>
  <c r="BD84" i="6"/>
  <c r="BD83" i="6"/>
  <c r="BD82" i="6"/>
  <c r="BD81" i="6"/>
  <c r="BD80" i="6"/>
  <c r="BD79" i="6"/>
  <c r="BD78" i="6"/>
  <c r="BD77" i="6"/>
  <c r="BD76" i="6"/>
  <c r="BD75" i="6"/>
  <c r="BD74" i="6"/>
  <c r="BD73" i="6"/>
  <c r="BD72" i="6"/>
  <c r="BD71" i="6"/>
  <c r="BD70" i="6"/>
  <c r="BD69" i="6"/>
  <c r="BD68" i="6"/>
  <c r="BD67" i="6"/>
  <c r="BD66" i="6"/>
  <c r="BD65" i="6"/>
  <c r="BD64" i="6"/>
  <c r="BD63" i="6"/>
  <c r="BD62" i="6"/>
  <c r="BD61" i="6"/>
  <c r="BD60" i="6"/>
  <c r="BD59" i="6"/>
  <c r="BD58" i="6"/>
  <c r="BD57" i="6"/>
  <c r="BD56" i="6"/>
  <c r="BD55" i="6"/>
  <c r="BD54" i="6"/>
  <c r="BD53" i="6"/>
  <c r="BD52" i="6"/>
  <c r="BD51" i="6"/>
  <c r="BD50" i="6"/>
  <c r="BD49" i="6"/>
  <c r="BD48" i="6"/>
  <c r="BD47" i="6"/>
  <c r="BD46" i="6"/>
  <c r="BD45" i="6"/>
  <c r="BD44" i="6"/>
  <c r="BD43" i="6"/>
  <c r="BD42" i="6"/>
  <c r="BD41" i="6"/>
  <c r="BD40" i="6"/>
  <c r="BD39" i="6"/>
  <c r="BD38" i="6"/>
  <c r="BD37" i="6"/>
  <c r="BD36" i="6"/>
  <c r="BD35" i="6"/>
  <c r="BD34" i="6"/>
  <c r="BD33" i="6"/>
  <c r="BD32" i="6"/>
  <c r="BD31" i="6"/>
  <c r="BD30" i="6"/>
  <c r="BD29" i="6"/>
  <c r="BD28" i="6"/>
  <c r="BD27" i="6"/>
  <c r="BD26" i="6"/>
  <c r="BD25" i="6"/>
  <c r="BD24" i="6"/>
  <c r="BD23" i="6"/>
  <c r="BD22" i="6"/>
  <c r="BD21" i="6"/>
  <c r="BD20" i="6"/>
  <c r="BD19" i="6"/>
  <c r="BD18" i="6"/>
  <c r="BD17" i="6"/>
  <c r="BD16" i="6"/>
  <c r="BD15" i="6"/>
  <c r="BD14" i="6"/>
  <c r="BD13" i="6"/>
  <c r="BD12" i="6"/>
  <c r="BD11" i="6"/>
  <c r="E3" i="6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BD158" i="4"/>
  <c r="BD157" i="4"/>
  <c r="BD156" i="4"/>
  <c r="BD155" i="4"/>
  <c r="BD154" i="4"/>
  <c r="BD153" i="4"/>
  <c r="BD152" i="4"/>
  <c r="BD151" i="4"/>
  <c r="BD150" i="4"/>
  <c r="BD149" i="4"/>
  <c r="BD148" i="4"/>
  <c r="BD147" i="4"/>
  <c r="BD146" i="4"/>
  <c r="BD145" i="4"/>
  <c r="BD144" i="4"/>
  <c r="BD143" i="4"/>
  <c r="BD142" i="4"/>
  <c r="BD141" i="4"/>
  <c r="BD140" i="4"/>
  <c r="BD139" i="4"/>
  <c r="BD138" i="4"/>
  <c r="BD137" i="4"/>
  <c r="BD136" i="4"/>
  <c r="BD135" i="4"/>
  <c r="BD134" i="4"/>
  <c r="BD133" i="4"/>
  <c r="BD132" i="4"/>
  <c r="BD131" i="4"/>
  <c r="BD130" i="4"/>
  <c r="BD129" i="4"/>
  <c r="BD128" i="4"/>
  <c r="BD127" i="4"/>
  <c r="BD126" i="4"/>
  <c r="BD125" i="4"/>
  <c r="BD124" i="4"/>
  <c r="BD123" i="4"/>
  <c r="BD122" i="4"/>
  <c r="BD121" i="4"/>
  <c r="BD120" i="4"/>
  <c r="BD119" i="4"/>
  <c r="BD118" i="4"/>
  <c r="BD117" i="4"/>
  <c r="BD116" i="4"/>
  <c r="BD115" i="4"/>
  <c r="BD114" i="4"/>
  <c r="BD113" i="4"/>
  <c r="BD112" i="4"/>
  <c r="BD111" i="4"/>
  <c r="BD110" i="4"/>
  <c r="BD109" i="4"/>
  <c r="BD108" i="4"/>
  <c r="BD107" i="4"/>
  <c r="BD106" i="4"/>
  <c r="B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5" i="4"/>
  <c r="BD84" i="4"/>
  <c r="BD83" i="4"/>
  <c r="BD82" i="4"/>
  <c r="BD81" i="4"/>
  <c r="BD80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7" i="4"/>
  <c r="BD66" i="4"/>
  <c r="BD65" i="4"/>
  <c r="BD64" i="4"/>
  <c r="BD63" i="4"/>
  <c r="BD62" i="4"/>
  <c r="BD61" i="4"/>
  <c r="BD60" i="4"/>
  <c r="BD59" i="4"/>
  <c r="BD58" i="4"/>
  <c r="BD57" i="4"/>
  <c r="BD56" i="4"/>
  <c r="BD55" i="4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8" i="4"/>
  <c r="BD17" i="4"/>
  <c r="BD16" i="4"/>
  <c r="BD15" i="4"/>
  <c r="BD14" i="4"/>
  <c r="BD13" i="4"/>
  <c r="BD12" i="4"/>
  <c r="BD11" i="4"/>
  <c r="E3" i="4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BD158" i="3"/>
  <c r="BD157" i="3"/>
  <c r="BD156" i="3"/>
  <c r="BD155" i="3"/>
  <c r="BD154" i="3"/>
  <c r="BD153" i="3"/>
  <c r="BD152" i="3"/>
  <c r="BD151" i="3"/>
  <c r="BD150" i="3"/>
  <c r="BD149" i="3"/>
  <c r="BD148" i="3"/>
  <c r="BD147" i="3"/>
  <c r="BD146" i="3"/>
  <c r="BD145" i="3"/>
  <c r="BD144" i="3"/>
  <c r="BD143" i="3"/>
  <c r="BD142" i="3"/>
  <c r="BD141" i="3"/>
  <c r="BD140" i="3"/>
  <c r="BD139" i="3"/>
  <c r="BD138" i="3"/>
  <c r="BD137" i="3"/>
  <c r="BD136" i="3"/>
  <c r="BD135" i="3"/>
  <c r="BD134" i="3"/>
  <c r="BD133" i="3"/>
  <c r="BD132" i="3"/>
  <c r="BD131" i="3"/>
  <c r="BD130" i="3"/>
  <c r="BD129" i="3"/>
  <c r="BD128" i="3"/>
  <c r="BD127" i="3"/>
  <c r="BD126" i="3"/>
  <c r="BD125" i="3"/>
  <c r="BD124" i="3"/>
  <c r="BD123" i="3"/>
  <c r="BD122" i="3"/>
  <c r="BD121" i="3"/>
  <c r="BD120" i="3"/>
  <c r="BD119" i="3"/>
  <c r="BD118" i="3"/>
  <c r="BD117" i="3"/>
  <c r="BD116" i="3"/>
  <c r="BD115" i="3"/>
  <c r="BD114" i="3"/>
  <c r="BD113" i="3"/>
  <c r="BD112" i="3"/>
  <c r="BD111" i="3"/>
  <c r="BD110" i="3"/>
  <c r="BD109" i="3"/>
  <c r="BD108" i="3"/>
  <c r="BD107" i="3"/>
  <c r="BD106" i="3"/>
  <c r="BD105" i="3"/>
  <c r="BD104" i="3"/>
  <c r="BD103" i="3"/>
  <c r="BD102" i="3"/>
  <c r="BD101" i="3"/>
  <c r="BD100" i="3"/>
  <c r="BD99" i="3"/>
  <c r="BD98" i="3"/>
  <c r="BD97" i="3"/>
  <c r="BD96" i="3"/>
  <c r="BD95" i="3"/>
  <c r="BD94" i="3"/>
  <c r="BD93" i="3"/>
  <c r="BD92" i="3"/>
  <c r="BD91" i="3"/>
  <c r="BD90" i="3"/>
  <c r="BD89" i="3"/>
  <c r="BD88" i="3"/>
  <c r="BD87" i="3"/>
  <c r="BD86" i="3"/>
  <c r="BD85" i="3"/>
  <c r="BD84" i="3"/>
  <c r="BD83" i="3"/>
  <c r="BD82" i="3"/>
  <c r="BD81" i="3"/>
  <c r="BD80" i="3"/>
  <c r="BD79" i="3"/>
  <c r="BD78" i="3"/>
  <c r="BD77" i="3"/>
  <c r="BD76" i="3"/>
  <c r="BD75" i="3"/>
  <c r="BD74" i="3"/>
  <c r="BD73" i="3"/>
  <c r="BD72" i="3"/>
  <c r="BD71" i="3"/>
  <c r="BD70" i="3"/>
  <c r="BD69" i="3"/>
  <c r="BD68" i="3"/>
  <c r="BD67" i="3"/>
  <c r="BD66" i="3"/>
  <c r="BD65" i="3"/>
  <c r="BD64" i="3"/>
  <c r="BD63" i="3"/>
  <c r="BD62" i="3"/>
  <c r="BD61" i="3"/>
  <c r="BD60" i="3"/>
  <c r="BD59" i="3"/>
  <c r="BD58" i="3"/>
  <c r="BD57" i="3"/>
  <c r="BD56" i="3"/>
  <c r="BD55" i="3"/>
  <c r="BD54" i="3"/>
  <c r="BD53" i="3"/>
  <c r="BD52" i="3"/>
  <c r="BD51" i="3"/>
  <c r="BD50" i="3"/>
  <c r="BD49" i="3"/>
  <c r="BD48" i="3"/>
  <c r="BD47" i="3"/>
  <c r="BD46" i="3"/>
  <c r="BD45" i="3"/>
  <c r="BD44" i="3"/>
  <c r="BD43" i="3"/>
  <c r="BD42" i="3"/>
  <c r="BD41" i="3"/>
  <c r="BD40" i="3"/>
  <c r="BD39" i="3"/>
  <c r="BD38" i="3"/>
  <c r="BD37" i="3"/>
  <c r="BD36" i="3"/>
  <c r="BD35" i="3"/>
  <c r="BD34" i="3"/>
  <c r="BD33" i="3"/>
  <c r="BD32" i="3"/>
  <c r="BD31" i="3"/>
  <c r="BD30" i="3"/>
  <c r="BD29" i="3"/>
  <c r="BD28" i="3"/>
  <c r="BD27" i="3"/>
  <c r="BD26" i="3"/>
  <c r="BD25" i="3"/>
  <c r="BD24" i="3"/>
  <c r="BD23" i="3"/>
  <c r="BD22" i="3"/>
  <c r="BD21" i="3"/>
  <c r="BD20" i="3"/>
  <c r="BD19" i="3"/>
  <c r="BD18" i="3"/>
  <c r="BD17" i="3"/>
  <c r="BD16" i="3"/>
  <c r="BD15" i="3"/>
  <c r="BD14" i="3"/>
  <c r="BD159" i="3" s="1"/>
  <c r="BD4" i="3" s="1"/>
  <c r="BD13" i="3"/>
  <c r="BD12" i="3"/>
  <c r="BD11" i="3"/>
  <c r="E3" i="3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BD158" i="2"/>
  <c r="BD157" i="2"/>
  <c r="BD156" i="2"/>
  <c r="BD155" i="2"/>
  <c r="BD154" i="2"/>
  <c r="BD153" i="2"/>
  <c r="BD152" i="2"/>
  <c r="BD151" i="2"/>
  <c r="BD150" i="2"/>
  <c r="BD149" i="2"/>
  <c r="BD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D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D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D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D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59" i="2" s="1"/>
  <c r="BD4" i="2" s="1"/>
  <c r="BD13" i="2"/>
  <c r="BD12" i="2"/>
  <c r="BD11" i="2"/>
  <c r="E3" i="2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BD158" i="1"/>
  <c r="BD157" i="1"/>
  <c r="BD156" i="1"/>
  <c r="BD155" i="1"/>
  <c r="BD154" i="1"/>
  <c r="BD153" i="1"/>
  <c r="BD152" i="1"/>
  <c r="BD151" i="1"/>
  <c r="BD150" i="1"/>
  <c r="BD149" i="1"/>
  <c r="BD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D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D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59" i="1" s="1"/>
  <c r="BD4" i="1" s="1"/>
  <c r="E3" i="1"/>
  <c r="BD159" i="20" l="1"/>
  <c r="BD4" i="20" s="1"/>
  <c r="BD159" i="19"/>
  <c r="BD4" i="19" s="1"/>
  <c r="BD159" i="18"/>
  <c r="BD4" i="18" s="1"/>
  <c r="BD159" i="16"/>
  <c r="BD4" i="16" s="1"/>
  <c r="BD159" i="15"/>
  <c r="BD4" i="15" s="1"/>
  <c r="BD159" i="12"/>
  <c r="BD4" i="12" s="1"/>
  <c r="BD159" i="11"/>
  <c r="BD4" i="11" s="1"/>
  <c r="BD159" i="8"/>
  <c r="BD4" i="8" s="1"/>
  <c r="BD159" i="6"/>
  <c r="BD4" i="6" s="1"/>
  <c r="BD159" i="4"/>
  <c r="BD4" i="4" s="1"/>
</calcChain>
</file>

<file path=xl/sharedStrings.xml><?xml version="1.0" encoding="utf-8"?>
<sst xmlns="http://schemas.openxmlformats.org/spreadsheetml/2006/main" count="1841" uniqueCount="626">
  <si>
    <t>Сводная ведомость успеваемости студентов группы в семестре</t>
  </si>
  <si>
    <t>Средний рейтинг по всем контрольным точкам</t>
  </si>
  <si>
    <t>Группа: Б-ГД41</t>
  </si>
  <si>
    <t>Факультет: ИСО</t>
  </si>
  <si>
    <t>План: 43.03.03 Гостиничное дело_2015.plm.xml</t>
  </si>
  <si>
    <t>Год: 2018-2019</t>
  </si>
  <si>
    <t>Курс: 4</t>
  </si>
  <si>
    <t>Сессия: Зимняя</t>
  </si>
  <si>
    <t xml:space="preserve"> </t>
  </si>
  <si>
    <t>№</t>
  </si>
  <si>
    <t>Правовое регулирование в гостиничном деле - Красина Е.Н.</t>
  </si>
  <si>
    <t>Гостеприимство в аграрном туризме - Леонова О.В.</t>
  </si>
  <si>
    <t>Технологии управления в гостичном деле - Чаусов Н.Ю.</t>
  </si>
  <si>
    <t>Музееведение - Леонова О.В.</t>
  </si>
  <si>
    <t>Технологии продаж в гостиничном деле - Коган М.М.</t>
  </si>
  <si>
    <t>Основы ресторанного дела - Разумовский Е.Р.</t>
  </si>
  <si>
    <t>Анимация в гостеприимстве - Леонова О.В.</t>
  </si>
  <si>
    <t>Долгов</t>
  </si>
  <si>
    <t>Успеваемость</t>
  </si>
  <si>
    <t>Текущий статус</t>
  </si>
  <si>
    <t>Стипендия</t>
  </si>
  <si>
    <t>Дата последней пересдачи</t>
  </si>
  <si>
    <t>Средневзвешенный рейтинг</t>
  </si>
  <si>
    <t>Закрыта</t>
  </si>
  <si>
    <t>Да</t>
  </si>
  <si>
    <t>Часов</t>
  </si>
  <si>
    <t>Цикл</t>
  </si>
  <si>
    <t>Б1.В.10</t>
  </si>
  <si>
    <t>Б1.В.15</t>
  </si>
  <si>
    <t>Б1.В.11</t>
  </si>
  <si>
    <t>Б1.В.12</t>
  </si>
  <si>
    <t>Б1.В.14</t>
  </si>
  <si>
    <t>Б1.В.16</t>
  </si>
  <si>
    <t>Б1.В.18</t>
  </si>
  <si>
    <t>Сессия</t>
  </si>
  <si>
    <t>Зимняя</t>
  </si>
  <si>
    <t>Тип контроля</t>
  </si>
  <si>
    <t>Зачеты</t>
  </si>
  <si>
    <t>Экзамены</t>
  </si>
  <si>
    <t>150078</t>
  </si>
  <si>
    <t>Уч</t>
  </si>
  <si>
    <t>150080</t>
  </si>
  <si>
    <t>140679</t>
  </si>
  <si>
    <t>150082</t>
  </si>
  <si>
    <t>150290</t>
  </si>
  <si>
    <t>150086</t>
  </si>
  <si>
    <t>151389</t>
  </si>
  <si>
    <t>150087</t>
  </si>
  <si>
    <t>150088</t>
  </si>
  <si>
    <t>Группа: Б-ОРМ11</t>
  </si>
  <si>
    <t>План: 39.03.03 ОРМ_офо_2018.plm.xml</t>
  </si>
  <si>
    <t>Курс: 1</t>
  </si>
  <si>
    <t>Иностранный язык - Лыфенко Д.В.</t>
  </si>
  <si>
    <t>Основы экономических знаний - Губина Н.К.</t>
  </si>
  <si>
    <t>Русский язык и культура речи - Новикова Е.А.</t>
  </si>
  <si>
    <t>Физическая культура и спорт - Щеголев В.В.</t>
  </si>
  <si>
    <t>История (кр) - Иванов В.А.</t>
  </si>
  <si>
    <t>Математика (кр) - Алмазова Т.А.</t>
  </si>
  <si>
    <t>ИКТ - Бурмистрова Н.В.</t>
  </si>
  <si>
    <t>Психолого-педагогические основы работы с молодежью - Буслаева М.Е.</t>
  </si>
  <si>
    <t>Развитие молодежного движения в России - Буслаева М.Е.</t>
  </si>
  <si>
    <t>Социальная адаптация молодежи в современных социокультурных условиях - Столярова В.А.</t>
  </si>
  <si>
    <t>Б1.Б</t>
  </si>
  <si>
    <t>Б1.В.ОД</t>
  </si>
  <si>
    <t>180437</t>
  </si>
  <si>
    <t>Отл</t>
  </si>
  <si>
    <t>180438</t>
  </si>
  <si>
    <t>Неусп</t>
  </si>
  <si>
    <t>180439</t>
  </si>
  <si>
    <t>180440</t>
  </si>
  <si>
    <t>180441</t>
  </si>
  <si>
    <t>180442</t>
  </si>
  <si>
    <t>180443</t>
  </si>
  <si>
    <t>Хор</t>
  </si>
  <si>
    <t>180445</t>
  </si>
  <si>
    <t>180446</t>
  </si>
  <si>
    <t>180447</t>
  </si>
  <si>
    <t>180448</t>
  </si>
  <si>
    <t>180449</t>
  </si>
  <si>
    <t>180450</t>
  </si>
  <si>
    <t>180451</t>
  </si>
  <si>
    <t>180452</t>
  </si>
  <si>
    <t>180453</t>
  </si>
  <si>
    <t>180454</t>
  </si>
  <si>
    <t>180455</t>
  </si>
  <si>
    <t>Группа: Б-ОРМ31</t>
  </si>
  <si>
    <t>План: 39.03.03 ОРМ_2016.plm.xml</t>
  </si>
  <si>
    <t>Курс: 3</t>
  </si>
  <si>
    <t>Профессиональная этика и этикет - Казакова А.Ю.</t>
  </si>
  <si>
    <t>Региональная и муниципальная молодежная политика - Артамонов М.А.</t>
  </si>
  <si>
    <t>Трудовое право - Кац Д.А.</t>
  </si>
  <si>
    <t>Политология - Товбин К.М.</t>
  </si>
  <si>
    <t>Патриотическое воспитание в молодежной среде - Буслаева М.Е.</t>
  </si>
  <si>
    <t>Гражданское воспитание в молодежных объединениях - Золотов А.В.</t>
  </si>
  <si>
    <t>Элективные курсы по физической культуре и спорту - Рожнов А.А.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</si>
  <si>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 - Буслаева М.Е.</t>
  </si>
  <si>
    <t>Молодежные движения в России: история и современность - Артамонов М.А.</t>
  </si>
  <si>
    <t>Молодежные субкультуры - Буслаева М.Е.</t>
  </si>
  <si>
    <t>Менеджмент в молодежной политике - Родина Е.А.</t>
  </si>
  <si>
    <t>Практикум организационной и воспитательной работы в молодежной среде - Иванова И.В.</t>
  </si>
  <si>
    <t>Б1.В.1</t>
  </si>
  <si>
    <t>Б4</t>
  </si>
  <si>
    <t>Практ.</t>
  </si>
  <si>
    <t>Прак.</t>
  </si>
  <si>
    <t>160247</t>
  </si>
  <si>
    <t>160248</t>
  </si>
  <si>
    <t>160262</t>
  </si>
  <si>
    <t>160249</t>
  </si>
  <si>
    <t>160250</t>
  </si>
  <si>
    <t>160251</t>
  </si>
  <si>
    <t>160252</t>
  </si>
  <si>
    <t>160253</t>
  </si>
  <si>
    <t>160254</t>
  </si>
  <si>
    <t>150814</t>
  </si>
  <si>
    <t>160255</t>
  </si>
  <si>
    <t>160258</t>
  </si>
  <si>
    <t>160259</t>
  </si>
  <si>
    <t>160260</t>
  </si>
  <si>
    <t>160261</t>
  </si>
  <si>
    <t>160263</t>
  </si>
  <si>
    <t>160264</t>
  </si>
  <si>
    <t>160265</t>
  </si>
  <si>
    <t>160267</t>
  </si>
  <si>
    <t>160268</t>
  </si>
  <si>
    <t>160269</t>
  </si>
  <si>
    <t>Группа: Б-ОРМ41</t>
  </si>
  <si>
    <t>План: 39.03.03 ОРМ_2015.plm.xml</t>
  </si>
  <si>
    <t>Практикум развития социальной активности молодежи - Макарова В.А.</t>
  </si>
  <si>
    <t>Научно-исследовательская практика - Буслаева М.Е.</t>
  </si>
  <si>
    <t>технологии работы с молодежью - Макарова В.А.</t>
  </si>
  <si>
    <t>технологии работы с молодежью - Буслаева М.Е.</t>
  </si>
  <si>
    <t>концепции современного естествознания - Грушевицкая Т.Г.</t>
  </si>
  <si>
    <t>духовно-нравственное воспитание подростков и молодежи - Буслаева М.Е.</t>
  </si>
  <si>
    <t>Б1.В.7</t>
  </si>
  <si>
    <t>Пр</t>
  </si>
  <si>
    <t>Б1.В.8</t>
  </si>
  <si>
    <t>КР</t>
  </si>
  <si>
    <t>150047</t>
  </si>
  <si>
    <t>87</t>
  </si>
  <si>
    <t>150048</t>
  </si>
  <si>
    <t>91</t>
  </si>
  <si>
    <t>150049</t>
  </si>
  <si>
    <t>100</t>
  </si>
  <si>
    <t>150050</t>
  </si>
  <si>
    <t>150052</t>
  </si>
  <si>
    <t>150055</t>
  </si>
  <si>
    <t>150056</t>
  </si>
  <si>
    <t>94</t>
  </si>
  <si>
    <t>150058</t>
  </si>
  <si>
    <t>150059</t>
  </si>
  <si>
    <t>93</t>
  </si>
  <si>
    <t>150062</t>
  </si>
  <si>
    <t>86</t>
  </si>
  <si>
    <t>150063</t>
  </si>
  <si>
    <t>150065</t>
  </si>
  <si>
    <t>95</t>
  </si>
  <si>
    <t>150054</t>
  </si>
  <si>
    <t>150057</t>
  </si>
  <si>
    <t>150066</t>
  </si>
  <si>
    <t>Группа: Б-ППО11</t>
  </si>
  <si>
    <t>План: 44.03.02 ППО (Педагог-психолог)_офо_2018.plm.xml</t>
  </si>
  <si>
    <t>Иностранный язык - Власов А.Е.</t>
  </si>
  <si>
    <t>Основы права - Короткова О.А.</t>
  </si>
  <si>
    <t>Русский язык и культура речи - Петрова О.О.</t>
  </si>
  <si>
    <t>Физическая культура и спорт - Щеголева М.А.</t>
  </si>
  <si>
    <t>математика (кр) - Алмазова Т.А.</t>
  </si>
  <si>
    <t>Деятельность педагога-психолога в системе образования - Астахова Л.Г.</t>
  </si>
  <si>
    <t>Анатомия и физиология центральной нервной системы - Ишанходжаев У.У.</t>
  </si>
  <si>
    <t>Социально-психолого-педагогическая адаптация детей и подростков в современных социокультурных услови - Матросова В.В.</t>
  </si>
  <si>
    <t xml:space="preserve">Социально-психолого-педагогическая адаптация детей и подростков в современных социокультурных условиях - </t>
  </si>
  <si>
    <t>Нет</t>
  </si>
  <si>
    <t>180456</t>
  </si>
  <si>
    <t>180457</t>
  </si>
  <si>
    <t>180458</t>
  </si>
  <si>
    <t>180459</t>
  </si>
  <si>
    <t>180460</t>
  </si>
  <si>
    <t>180461</t>
  </si>
  <si>
    <t>180462</t>
  </si>
  <si>
    <t>180463</t>
  </si>
  <si>
    <t>180464</t>
  </si>
  <si>
    <t>180465</t>
  </si>
  <si>
    <t>180466</t>
  </si>
  <si>
    <t>180467</t>
  </si>
  <si>
    <t>180468</t>
  </si>
  <si>
    <t>180469</t>
  </si>
  <si>
    <t>180470</t>
  </si>
  <si>
    <t>180471</t>
  </si>
  <si>
    <t>180472</t>
  </si>
  <si>
    <t>180473</t>
  </si>
  <si>
    <t>Группа: Б-ППО21</t>
  </si>
  <si>
    <t>План: 44.03.02_ППО_Педагог-психолог_2017.plm.xml</t>
  </si>
  <si>
    <t>Курс: 2</t>
  </si>
  <si>
    <t>Возрастная психология - Богомолова Е.А.</t>
  </si>
  <si>
    <t>Логика - Шарова М.А.</t>
  </si>
  <si>
    <t>Основы проектной деятельности 2 - Бурцева Т.А.</t>
  </si>
  <si>
    <t>Язык искусства (великие книги, великие фильмы, музыка, живопись) - Котелевская Э.И.</t>
  </si>
  <si>
    <t>Психолого-педагогические технологии работы во временном детском коллективе (кр) - Бартновская А.В.</t>
  </si>
  <si>
    <t>Конструирование академического текста (кр) - Исаева Н.А.</t>
  </si>
  <si>
    <t>Культурология (кр) - Леонова О.В.</t>
  </si>
  <si>
    <t>Экология в современном мире - Рогуленко А.В./Константинов Е.Л.</t>
  </si>
  <si>
    <t>Элективные курсы по физической культуре и спорту - Коровенкова С.В.</t>
  </si>
  <si>
    <t>Безопасность жизнедеятельности - Алешина Т.Е.</t>
  </si>
  <si>
    <t>Социально-психолого-педагогическая адаптация детей и молодежи в современных социокультурных условиях - Козлова Е.Б.</t>
  </si>
  <si>
    <t>Социально-психолого-педагогическая работа с детьми и подростками группы риска - Буслаева Е.Н.</t>
  </si>
  <si>
    <t>170898</t>
  </si>
  <si>
    <t>170899</t>
  </si>
  <si>
    <t>170900</t>
  </si>
  <si>
    <t>170901</t>
  </si>
  <si>
    <t>170902</t>
  </si>
  <si>
    <t>170903</t>
  </si>
  <si>
    <t>170904</t>
  </si>
  <si>
    <t>170905</t>
  </si>
  <si>
    <t>170906</t>
  </si>
  <si>
    <t>170907</t>
  </si>
  <si>
    <t>170909</t>
  </si>
  <si>
    <t>170910</t>
  </si>
  <si>
    <t>170911</t>
  </si>
  <si>
    <t>170912</t>
  </si>
  <si>
    <t>170913</t>
  </si>
  <si>
    <t>170914</t>
  </si>
  <si>
    <t>170915</t>
  </si>
  <si>
    <t>Группа: Б-ППО31</t>
  </si>
  <si>
    <t>План: 44.03.02 Психолого-педагогическое образование_2016.plm.xml</t>
  </si>
  <si>
    <t>Современная политика России - Иванюшкин А.А.</t>
  </si>
  <si>
    <t>Элективные курсы по физической культуре и спорту - Гришина Г.В.</t>
  </si>
  <si>
    <t>Практика по получению профессиональных умений и опыта профессиональной деятельности - Буслаева М.Е.</t>
  </si>
  <si>
    <t>Типология и психолого-педагогическая коррекция нарушенного развития детей и подростков - Столярова В.А.</t>
  </si>
  <si>
    <t>Дефектология - Буслаева Е.Н.</t>
  </si>
  <si>
    <t>Коррекционно-развивающая работа с детьми и подростками - Мачехина Е.А.</t>
  </si>
  <si>
    <t>Основы инклюзивного образования - Буслаева Е.Н.</t>
  </si>
  <si>
    <t>160180</t>
  </si>
  <si>
    <t>160181</t>
  </si>
  <si>
    <t>160182</t>
  </si>
  <si>
    <t>160184</t>
  </si>
  <si>
    <t>160185</t>
  </si>
  <si>
    <t>160186</t>
  </si>
  <si>
    <t>160187</t>
  </si>
  <si>
    <t>160188</t>
  </si>
  <si>
    <t>160189</t>
  </si>
  <si>
    <t>160190</t>
  </si>
  <si>
    <t>160191</t>
  </si>
  <si>
    <t>160192</t>
  </si>
  <si>
    <t>160194</t>
  </si>
  <si>
    <t>160195</t>
  </si>
  <si>
    <t>160196</t>
  </si>
  <si>
    <t>Группа: Б-ППО41</t>
  </si>
  <si>
    <t>План: 44.03.02 Психолого-педагогическое образование_2014, 2015.plm.xml</t>
  </si>
  <si>
    <t>Психолого-педагогическая поддержка одарённых детей - Лыткина О.А.</t>
  </si>
  <si>
    <t>Практикум социально-педагогического проектирования - Иванова И.В.</t>
  </si>
  <si>
    <t>Педагогическая практика - Буслаева М.Е.</t>
  </si>
  <si>
    <t>Организация досуговой деятельности - Бартновская А.В.</t>
  </si>
  <si>
    <t>Б1.В.6</t>
  </si>
  <si>
    <t>150027</t>
  </si>
  <si>
    <t>36</t>
  </si>
  <si>
    <t>150028</t>
  </si>
  <si>
    <t>61</t>
  </si>
  <si>
    <t>150029</t>
  </si>
  <si>
    <t>92</t>
  </si>
  <si>
    <t>150030</t>
  </si>
  <si>
    <t>150031</t>
  </si>
  <si>
    <t>84</t>
  </si>
  <si>
    <t>150032</t>
  </si>
  <si>
    <t>79</t>
  </si>
  <si>
    <t>150033</t>
  </si>
  <si>
    <t>150034</t>
  </si>
  <si>
    <t>150035</t>
  </si>
  <si>
    <t>82</t>
  </si>
  <si>
    <t>150037</t>
  </si>
  <si>
    <t>150038</t>
  </si>
  <si>
    <t>150040</t>
  </si>
  <si>
    <t>83</t>
  </si>
  <si>
    <t>150041</t>
  </si>
  <si>
    <t>85</t>
  </si>
  <si>
    <t>150042</t>
  </si>
  <si>
    <t>90</t>
  </si>
  <si>
    <t>150044</t>
  </si>
  <si>
    <t>150045</t>
  </si>
  <si>
    <t>78</t>
  </si>
  <si>
    <t>150046</t>
  </si>
  <si>
    <t>Группа: Б-ПФКБЖ11</t>
  </si>
  <si>
    <t>План: 44.03.05 ПО (ФК+БЖ)_офо_2018.plm.xml</t>
  </si>
  <si>
    <t>Русский язык и культура речи - Савина Е.А.</t>
  </si>
  <si>
    <t>Физическая культура и спорт - Шишлевская Т.А.</t>
  </si>
  <si>
    <t>Теория и методика гимнастики (кр) - Васильева И.И.</t>
  </si>
  <si>
    <t>Биохимия - Пустовит С.О.</t>
  </si>
  <si>
    <t>Анатомия человека - Алешина Т.Е.</t>
  </si>
  <si>
    <t>История физической культуры и спорта - Добейко Н.И.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</si>
  <si>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</si>
  <si>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</si>
  <si>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</si>
  <si>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</si>
  <si>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</si>
  <si>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</si>
  <si>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</si>
  <si>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</si>
  <si>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</si>
  <si>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</si>
  <si>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180412</t>
  </si>
  <si>
    <t>180413</t>
  </si>
  <si>
    <t>180414</t>
  </si>
  <si>
    <t>180415</t>
  </si>
  <si>
    <t>180416</t>
  </si>
  <si>
    <t>180417</t>
  </si>
  <si>
    <t>180418</t>
  </si>
  <si>
    <t>180419</t>
  </si>
  <si>
    <t>180423</t>
  </si>
  <si>
    <t>180424</t>
  </si>
  <si>
    <t>180425</t>
  </si>
  <si>
    <t>180426</t>
  </si>
  <si>
    <t>180428</t>
  </si>
  <si>
    <t>180429</t>
  </si>
  <si>
    <t>180430</t>
  </si>
  <si>
    <t>180431</t>
  </si>
  <si>
    <t>180432</t>
  </si>
  <si>
    <t>180433</t>
  </si>
  <si>
    <t>180434</t>
  </si>
  <si>
    <t>180436</t>
  </si>
  <si>
    <t>Группа: Б-ПФК21</t>
  </si>
  <si>
    <t>План: 44.03.01 ПО (ФК)_2017.plm.xml</t>
  </si>
  <si>
    <t>Педагогика - Маслова Т.А.</t>
  </si>
  <si>
    <t>Физическая культура и спорт - Васильева И.И.</t>
  </si>
  <si>
    <t>Экология в современном мире - Константинов Е.Л./Рогуленко А.В.</t>
  </si>
  <si>
    <t>Физиология физического воспитания - Алешина Т.Е.</t>
  </si>
  <si>
    <t>Баскетбол - Шишлевская Т.А.</t>
  </si>
  <si>
    <t>Футбол - Котуранова И.Д.</t>
  </si>
  <si>
    <t>170849</t>
  </si>
  <si>
    <t>170850</t>
  </si>
  <si>
    <t>170851</t>
  </si>
  <si>
    <t>170853</t>
  </si>
  <si>
    <t>170854</t>
  </si>
  <si>
    <t>170855</t>
  </si>
  <si>
    <t>170856</t>
  </si>
  <si>
    <t>170857</t>
  </si>
  <si>
    <t>170858</t>
  </si>
  <si>
    <t>170859</t>
  </si>
  <si>
    <t>170860</t>
  </si>
  <si>
    <t>170861</t>
  </si>
  <si>
    <t>170862</t>
  </si>
  <si>
    <t>170863</t>
  </si>
  <si>
    <t>170864</t>
  </si>
  <si>
    <t>170865</t>
  </si>
  <si>
    <t>170866</t>
  </si>
  <si>
    <t>170867</t>
  </si>
  <si>
    <t>170868</t>
  </si>
  <si>
    <t>170869</t>
  </si>
  <si>
    <t>170870</t>
  </si>
  <si>
    <t>170871</t>
  </si>
  <si>
    <t>170872</t>
  </si>
  <si>
    <t>170874</t>
  </si>
  <si>
    <t>170875</t>
  </si>
  <si>
    <t>160212</t>
  </si>
  <si>
    <t>170876</t>
  </si>
  <si>
    <t>Группа: Б-ПФК31</t>
  </si>
  <si>
    <t>План: 44.03.01 ПО (Физическая культура)_2016.plm.xml</t>
  </si>
  <si>
    <t>Культурология - Грушевицкая Т.Г.</t>
  </si>
  <si>
    <t>Образовательное право - Семёнова Н.К.</t>
  </si>
  <si>
    <t>Управление образованием - Субботина Т.Н.</t>
  </si>
  <si>
    <t>Теория и методика физической культуры - Соломатникова Н.Г.</t>
  </si>
  <si>
    <t>Элективные курсы по физической культуре и спорту - Холоденко В.В.</t>
  </si>
  <si>
    <t>Психология - Дувалина О.Н., Меньшиков П.В.</t>
  </si>
  <si>
    <t>Психология - Меньшиков П.В.</t>
  </si>
  <si>
    <t>Методология исследования в области образования - Реймер М.В.</t>
  </si>
  <si>
    <t>Методы научного исследования в физической культуре и спорте - Добейко Н.И.</t>
  </si>
  <si>
    <t>Б1.В.2</t>
  </si>
  <si>
    <t>160197</t>
  </si>
  <si>
    <t>160198</t>
  </si>
  <si>
    <t>160199</t>
  </si>
  <si>
    <t>160200</t>
  </si>
  <si>
    <t>160201</t>
  </si>
  <si>
    <t>160203</t>
  </si>
  <si>
    <t>160204</t>
  </si>
  <si>
    <t>160205</t>
  </si>
  <si>
    <t>160206</t>
  </si>
  <si>
    <t>160207</t>
  </si>
  <si>
    <t>160208</t>
  </si>
  <si>
    <t>160209</t>
  </si>
  <si>
    <t>160211</t>
  </si>
  <si>
    <t>160213</t>
  </si>
  <si>
    <t>160214</t>
  </si>
  <si>
    <t>160216</t>
  </si>
  <si>
    <t>160217</t>
  </si>
  <si>
    <t>160218</t>
  </si>
  <si>
    <t>160219</t>
  </si>
  <si>
    <t>Группа: Б-ФК41</t>
  </si>
  <si>
    <t>План: 49.03.01 ФК_2014,2015.plm.xml</t>
  </si>
  <si>
    <t>Менеджмент физической культуры и спорта - Чаусов Н.Ю.</t>
  </si>
  <si>
    <t>Личностно-ориентированная физическая культура - Шишлевская Т.А.</t>
  </si>
  <si>
    <t>Организационно-методические основы занятий в тренажёрном зале - Дорофеев В.В.</t>
  </si>
  <si>
    <t>Профилактика наркомании средствами физической культуры и спорта - Астахов А.В.</t>
  </si>
  <si>
    <t>Социология - Уланова А.В.</t>
  </si>
  <si>
    <t>Прикладная физическая культура - Цуканов В.А.</t>
  </si>
  <si>
    <t>Правовые основы физической культуры и спорта - Никифорова А.В.</t>
  </si>
  <si>
    <t>теория и методика плавания - Холоденко В.В.</t>
  </si>
  <si>
    <t>Спортивная медицина - Васильева И.И.</t>
  </si>
  <si>
    <t>Физическое воспитание взрослого населения - Соломатникова Н.Г.</t>
  </si>
  <si>
    <t>Б1.В.4</t>
  </si>
  <si>
    <t>Б1.В.13</t>
  </si>
  <si>
    <t>150089</t>
  </si>
  <si>
    <t>150090</t>
  </si>
  <si>
    <t>150094</t>
  </si>
  <si>
    <t>150095</t>
  </si>
  <si>
    <t>150092</t>
  </si>
  <si>
    <t>150096</t>
  </si>
  <si>
    <t>150097</t>
  </si>
  <si>
    <t>150098</t>
  </si>
  <si>
    <t>150100</t>
  </si>
  <si>
    <t>Группа: Б-СР21</t>
  </si>
  <si>
    <t>План: 39.03.02 Социальная работа_2017.plm.xml</t>
  </si>
  <si>
    <t>Научно-исследовательская деятельность в социальной работе - Петрова И.А.</t>
  </si>
  <si>
    <t>Физическая культура и спорт - Шевцова И.В.</t>
  </si>
  <si>
    <t>Социальная статистика (кр) - Михалкова С.Г.</t>
  </si>
  <si>
    <t>Конструирование акдемического текста (кр) - Исаева Н.А.</t>
  </si>
  <si>
    <t>Теория социальной работы - Парамонова Н.А.</t>
  </si>
  <si>
    <t>Занятость населения и ее регулирование - Лебедев А.Г.</t>
  </si>
  <si>
    <t>170879</t>
  </si>
  <si>
    <t>170880</t>
  </si>
  <si>
    <t>170882</t>
  </si>
  <si>
    <t>170883</t>
  </si>
  <si>
    <t>170884</t>
  </si>
  <si>
    <t>170886</t>
  </si>
  <si>
    <t>170887</t>
  </si>
  <si>
    <t>170888</t>
  </si>
  <si>
    <t>170889</t>
  </si>
  <si>
    <t>170890</t>
  </si>
  <si>
    <t>170891</t>
  </si>
  <si>
    <t>170892</t>
  </si>
  <si>
    <t>170893</t>
  </si>
  <si>
    <t>170894</t>
  </si>
  <si>
    <t>170895</t>
  </si>
  <si>
    <t>170896</t>
  </si>
  <si>
    <t>170897</t>
  </si>
  <si>
    <t>Группа: Б-СР31</t>
  </si>
  <si>
    <t>План: 39.03.02 Социальная работа_2016.plm.xml</t>
  </si>
  <si>
    <t>Элективные курсы по физической культуре и спорту - Котуранова И.Д.</t>
  </si>
  <si>
    <t>Технология социальной работы - Петрова И.А.</t>
  </si>
  <si>
    <t>Практика по получению профессиональных умений и опыта профессиональной деятельности - Борисова Е.А.</t>
  </si>
  <si>
    <t>Психология социальной работы - Дувалина О.Н.</t>
  </si>
  <si>
    <t>Деонтология социальной работы - Лебедев А.Г.</t>
  </si>
  <si>
    <t>Этические основы социальной работы - Лебедев А.Г.</t>
  </si>
  <si>
    <t>160220</t>
  </si>
  <si>
    <t>160221</t>
  </si>
  <si>
    <t>160223</t>
  </si>
  <si>
    <t>160224</t>
  </si>
  <si>
    <t>160225</t>
  </si>
  <si>
    <t>160222</t>
  </si>
  <si>
    <t>160227</t>
  </si>
  <si>
    <t>160226</t>
  </si>
  <si>
    <t>160228</t>
  </si>
  <si>
    <t>160230</t>
  </si>
  <si>
    <t>160232</t>
  </si>
  <si>
    <t>160236</t>
  </si>
  <si>
    <t>160231</t>
  </si>
  <si>
    <t>160233</t>
  </si>
  <si>
    <t>160234</t>
  </si>
  <si>
    <t>160235</t>
  </si>
  <si>
    <t>160237</t>
  </si>
  <si>
    <t>160238</t>
  </si>
  <si>
    <t>160239</t>
  </si>
  <si>
    <t>160241</t>
  </si>
  <si>
    <t>160242</t>
  </si>
  <si>
    <t>160243</t>
  </si>
  <si>
    <t>160244</t>
  </si>
  <si>
    <t>160245</t>
  </si>
  <si>
    <t>160246</t>
  </si>
  <si>
    <t>Группа: Б-СР41</t>
  </si>
  <si>
    <t>План: 39.03.02 Социальная работа_2014.plm.xml</t>
  </si>
  <si>
    <t>ФИО</t>
  </si>
  <si>
    <t>Социальная политика - Парамонова Н.А.</t>
  </si>
  <si>
    <t>Пенсионное обеспечение - Парамонова Н.А.</t>
  </si>
  <si>
    <t>Социальная работа в пенитенциарной системе - Казакова С.П.</t>
  </si>
  <si>
    <t>Федеральные и региональные программы в области социальной защиты семьи и детства - Петрова И.А.</t>
  </si>
  <si>
    <t>Научно-исследовательская работа - Борисова Е.А.</t>
  </si>
  <si>
    <t>Опыт социальной работы с различными категориями населения - Парамонова Н.А.</t>
  </si>
  <si>
    <t>Социальная ювенология - Лебедев А.Г.</t>
  </si>
  <si>
    <t>Социальная геронтология - Парамонова Н.А.</t>
  </si>
  <si>
    <t>Б1.В.9</t>
  </si>
  <si>
    <t>150001</t>
  </si>
  <si>
    <t>65</t>
  </si>
  <si>
    <t>150003</t>
  </si>
  <si>
    <t>150005</t>
  </si>
  <si>
    <t>150006</t>
  </si>
  <si>
    <t>150007</t>
  </si>
  <si>
    <t>150008</t>
  </si>
  <si>
    <t>150009</t>
  </si>
  <si>
    <t>67</t>
  </si>
  <si>
    <t>150010</t>
  </si>
  <si>
    <t>63</t>
  </si>
  <si>
    <t>150011</t>
  </si>
  <si>
    <t>150012</t>
  </si>
  <si>
    <t>150014</t>
  </si>
  <si>
    <t>150380</t>
  </si>
  <si>
    <t>150015</t>
  </si>
  <si>
    <t>80</t>
  </si>
  <si>
    <t>150016</t>
  </si>
  <si>
    <t>70</t>
  </si>
  <si>
    <t>150017</t>
  </si>
  <si>
    <t>150002</t>
  </si>
  <si>
    <t>150019</t>
  </si>
  <si>
    <t>150018</t>
  </si>
  <si>
    <t>150020</t>
  </si>
  <si>
    <t>88</t>
  </si>
  <si>
    <t>150021</t>
  </si>
  <si>
    <t>150022</t>
  </si>
  <si>
    <t>150023</t>
  </si>
  <si>
    <t>150024</t>
  </si>
  <si>
    <t>150025</t>
  </si>
  <si>
    <t>Группа: Б-Тур11</t>
  </si>
  <si>
    <t>План: 43.03.02 Туризм_офо_2018.plm.xml</t>
  </si>
  <si>
    <t>Физическая культура и спорт - Бажина И.А.</t>
  </si>
  <si>
    <t>Основы гостиничного дела - Леонова О.В.</t>
  </si>
  <si>
    <t>Иностранный язык второй - Миронова Н.Ю.</t>
  </si>
  <si>
    <t>География туризма - Константинова Т.В.</t>
  </si>
  <si>
    <t>Мировая культура и искусство - Грушевицкая Т.Г.</t>
  </si>
  <si>
    <t>180474</t>
  </si>
  <si>
    <t>180475</t>
  </si>
  <si>
    <t>180476</t>
  </si>
  <si>
    <t>180477</t>
  </si>
  <si>
    <t>180478</t>
  </si>
  <si>
    <t>180479</t>
  </si>
  <si>
    <t>180480</t>
  </si>
  <si>
    <t>180481</t>
  </si>
  <si>
    <t>180482</t>
  </si>
  <si>
    <t>180483</t>
  </si>
  <si>
    <t>180484</t>
  </si>
  <si>
    <t>180485</t>
  </si>
  <si>
    <t>180486</t>
  </si>
  <si>
    <t>180487</t>
  </si>
  <si>
    <t>180488</t>
  </si>
  <si>
    <t>180490</t>
  </si>
  <si>
    <t>180491</t>
  </si>
  <si>
    <t>180492</t>
  </si>
  <si>
    <t>180493</t>
  </si>
  <si>
    <t>180494</t>
  </si>
  <si>
    <t>180495</t>
  </si>
  <si>
    <t>180496</t>
  </si>
  <si>
    <t>180497</t>
  </si>
  <si>
    <t>180498</t>
  </si>
  <si>
    <t>181235</t>
  </si>
  <si>
    <t>Группа: Б-Тур21</t>
  </si>
  <si>
    <t>План: 43.03.02 Туризм_2017.plm.xml</t>
  </si>
  <si>
    <t>Иностранный язык - Салтыкова Е.А.</t>
  </si>
  <si>
    <t>Туристско - рекреационное проектирование - Дронов А.И.</t>
  </si>
  <si>
    <t>Конструирование академического текста (кр) - Савина Е.А.</t>
  </si>
  <si>
    <t>Имидж предприятия сервисной деятельности - Коган М.М.</t>
  </si>
  <si>
    <t>Религиоведение - Лыткин В.В.</t>
  </si>
  <si>
    <t>170916</t>
  </si>
  <si>
    <t>170917</t>
  </si>
  <si>
    <t>160167</t>
  </si>
  <si>
    <t>170918</t>
  </si>
  <si>
    <t>170919</t>
  </si>
  <si>
    <t>170920</t>
  </si>
  <si>
    <t>170921</t>
  </si>
  <si>
    <t>170922</t>
  </si>
  <si>
    <t>170923</t>
  </si>
  <si>
    <t>170924</t>
  </si>
  <si>
    <t>170925</t>
  </si>
  <si>
    <t>170926</t>
  </si>
  <si>
    <t>170927</t>
  </si>
  <si>
    <t>170928</t>
  </si>
  <si>
    <t>170930</t>
  </si>
  <si>
    <t>170931</t>
  </si>
  <si>
    <t>170932</t>
  </si>
  <si>
    <t>170933</t>
  </si>
  <si>
    <t>170934</t>
  </si>
  <si>
    <t>170935</t>
  </si>
  <si>
    <t>170936</t>
  </si>
  <si>
    <t>170937</t>
  </si>
  <si>
    <t>170938</t>
  </si>
  <si>
    <t>Группа: Б-Тур31</t>
  </si>
  <si>
    <t>План: 43.03.02 Туризм_2016.plm.xml</t>
  </si>
  <si>
    <t>Профессиональная этика и этикет - Уланова А.В.</t>
  </si>
  <si>
    <t>Физическая культура и спорт - Холоденко В.В.</t>
  </si>
  <si>
    <t>Современная научная картина мира - Грушевицкая Т.Г.</t>
  </si>
  <si>
    <t>Организация туристской деятельности - Комиссаров И.И.</t>
  </si>
  <si>
    <t>Иностранный язык второй - Чернова С.В.</t>
  </si>
  <si>
    <t>Реклама в туризме - Леонова О.В.</t>
  </si>
  <si>
    <t>Б1.ПР</t>
  </si>
  <si>
    <t>160161</t>
  </si>
  <si>
    <t>64</t>
  </si>
  <si>
    <t>160162</t>
  </si>
  <si>
    <t>69</t>
  </si>
  <si>
    <t>160163</t>
  </si>
  <si>
    <t>160164</t>
  </si>
  <si>
    <t>71</t>
  </si>
  <si>
    <t>160165</t>
  </si>
  <si>
    <t>160166</t>
  </si>
  <si>
    <t>160168</t>
  </si>
  <si>
    <t>74</t>
  </si>
  <si>
    <t>160169</t>
  </si>
  <si>
    <t>160170</t>
  </si>
  <si>
    <t>160171</t>
  </si>
  <si>
    <t>75</t>
  </si>
  <si>
    <t>160172</t>
  </si>
  <si>
    <t>81</t>
  </si>
  <si>
    <t>160173</t>
  </si>
  <si>
    <t>21</t>
  </si>
  <si>
    <t>160174</t>
  </si>
  <si>
    <t>160175</t>
  </si>
  <si>
    <t>150763</t>
  </si>
  <si>
    <t>160176</t>
  </si>
  <si>
    <t>60</t>
  </si>
  <si>
    <t>160177</t>
  </si>
  <si>
    <t>160178</t>
  </si>
  <si>
    <t>73</t>
  </si>
  <si>
    <t>160179</t>
  </si>
  <si>
    <t>Группа: Б-Тур41</t>
  </si>
  <si>
    <t>План: 43.03.02 Туризм_2015.plm.xml</t>
  </si>
  <si>
    <t>Технологии управления в туризме - Чаусов Н.Ю.</t>
  </si>
  <si>
    <t>Документационное обеспечение в туризме - Михалкова С.Г.</t>
  </si>
  <si>
    <t>Спортивный и приключенческий туризм - Лебедев А.Г.</t>
  </si>
  <si>
    <t>Экскурсоведение - Леонова О.В.</t>
  </si>
  <si>
    <t>Стратегический и инновационный менедждмент - Карпухина О.М.</t>
  </si>
  <si>
    <t>150067</t>
  </si>
  <si>
    <t>140427</t>
  </si>
  <si>
    <t>150068</t>
  </si>
  <si>
    <t>150069</t>
  </si>
  <si>
    <t>150070</t>
  </si>
  <si>
    <t>151405</t>
  </si>
  <si>
    <t>151393</t>
  </si>
  <si>
    <t>150071</t>
  </si>
  <si>
    <t>151406</t>
  </si>
  <si>
    <t>150072</t>
  </si>
  <si>
    <t>150073</t>
  </si>
  <si>
    <t>150074</t>
  </si>
  <si>
    <t>150075</t>
  </si>
  <si>
    <t>151404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</si>
</sst>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8"/>
      <color indexed="9"/>
      <name val="Arial Cyr"/>
      <charset val="204"/>
    </font>
    <font>
      <sz val="8"/>
      <color indexed="20"/>
      <name val="Arial Cyr"/>
      <charset val="204"/>
    </font>
    <font>
      <b/>
      <sz val="8"/>
      <color indexed="12"/>
      <name val="Arial Cyr"/>
      <charset val="204"/>
    </font>
    <font>
      <sz val="8"/>
      <color rgb="FFFFFFFF"/>
      <name val="Arial Cyr"/>
      <charset val="204"/>
    </font>
    <font>
      <sz val="8"/>
      <color rgb="FF800080"/>
      <name val="Arial Cyr"/>
      <charset val="204"/>
    </font>
    <font>
      <b/>
      <sz val="8"/>
      <color rgb="FF0000FF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CC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4" fontId="5" fillId="0" borderId="0" xfId="0" applyNumberFormat="1" applyFont="1"/>
    <xf numFmtId="2" fontId="2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1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7" xfId="0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4" fontId="8" fillId="0" borderId="0" xfId="0" applyNumberFormat="1" applyFont="1" applyFill="1" applyBorder="1"/>
    <xf numFmtId="2" fontId="2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49" fontId="2" fillId="5" borderId="8" xfId="0" applyNumberFormat="1" applyFont="1" applyFill="1" applyBorder="1" applyAlignment="1">
      <alignment horizontal="center"/>
    </xf>
    <xf numFmtId="0" fontId="2" fillId="5" borderId="8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3" xfId="0" applyFont="1" applyBorder="1"/>
    <xf numFmtId="0" fontId="2" fillId="0" borderId="8" xfId="0" applyFont="1" applyBorder="1"/>
    <xf numFmtId="0" fontId="2" fillId="0" borderId="8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29"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008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c2\Desktop\&#1054;&#1095;&#1085;&#1086;&#1077;%20&#1086;&#1090;&#1076;&#1077;&#1083;&#1077;&#1085;&#1080;&#1077;\&#1041;&#1056;&#1057;\2018-2019%20&#1091;&#1095;&#1077;&#1073;&#1085;&#1099;&#1081;%20&#1075;&#1086;&#1076;\&#1047;&#1080;&#1084;&#1085;&#1103;&#1103;%20&#1089;&#1077;&#1089;&#1089;&#1080;&#1103;\&#1048;&#1057;&#1054;\&#1041;-&#1043;&#1044;-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>
        <row r="4">
          <cell r="BC4">
            <v>43491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tabSelected="1" workbookViewId="0">
      <selection activeCell="BF159" sqref="BF159"/>
    </sheetView>
  </sheetViews>
  <sheetFormatPr defaultRowHeight="15" x14ac:dyDescent="0.25"/>
  <cols>
    <col min="2" max="2" width="12.28515625" customWidth="1"/>
    <col min="11" max="11" width="8.85546875" customWidth="1"/>
    <col min="12" max="12" width="0.140625" hidden="1" customWidth="1"/>
    <col min="13" max="47" width="9.140625" hidden="1" customWidth="1"/>
    <col min="48" max="48" width="0.140625" hidden="1" customWidth="1"/>
    <col min="49" max="55" width="9.140625" hidden="1" customWidth="1"/>
    <col min="56" max="56" width="7.28515625" customWidth="1"/>
  </cols>
  <sheetData>
    <row r="1" spans="1:56" x14ac:dyDescent="0.25">
      <c r="A1" s="42"/>
      <c r="B1" s="43" t="s">
        <v>0</v>
      </c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x14ac:dyDescent="0.25">
      <c r="A2" s="42"/>
      <c r="B2" s="45" t="s">
        <v>1</v>
      </c>
      <c r="C2" s="45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</row>
    <row r="3" spans="1:56" x14ac:dyDescent="0.25">
      <c r="A3" s="42"/>
      <c r="B3" s="46" t="s">
        <v>2</v>
      </c>
      <c r="C3" s="80" t="s">
        <v>3</v>
      </c>
      <c r="D3" s="80"/>
      <c r="E3" s="44" t="str">
        <f>CONCATENATE("Семестр ", Семестр)</f>
        <v>Семестр 7</v>
      </c>
      <c r="F3" s="44"/>
      <c r="G3" s="44"/>
      <c r="H3" s="46" t="s">
        <v>4</v>
      </c>
      <c r="I3" s="46"/>
      <c r="J3" s="46"/>
      <c r="K3" s="44"/>
      <c r="L3" s="44"/>
      <c r="M3" s="44"/>
      <c r="N3" s="46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7">
        <v>7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</row>
    <row r="4" spans="1:56" ht="15.75" thickBot="1" x14ac:dyDescent="0.3">
      <c r="A4" s="42"/>
      <c r="B4" s="46" t="s">
        <v>5</v>
      </c>
      <c r="C4" s="81" t="s">
        <v>6</v>
      </c>
      <c r="D4" s="81"/>
      <c r="E4" s="48" t="s">
        <v>7</v>
      </c>
      <c r="F4" s="44"/>
      <c r="G4" s="44"/>
      <c r="H4" s="44"/>
      <c r="I4" s="46"/>
      <c r="J4" s="46"/>
      <c r="K4" s="44"/>
      <c r="L4" s="44"/>
      <c r="M4" s="44"/>
      <c r="N4" s="48"/>
      <c r="O4" s="44"/>
      <c r="P4" s="44"/>
      <c r="Q4" s="44" t="s">
        <v>8</v>
      </c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9"/>
      <c r="BC4" s="50">
        <v>43491</v>
      </c>
      <c r="BD4" s="51">
        <f>BD159</f>
        <v>82.701058201058189</v>
      </c>
    </row>
    <row r="5" spans="1:56" ht="105" x14ac:dyDescent="0.25">
      <c r="A5" s="52" t="s">
        <v>9</v>
      </c>
      <c r="B5" s="82"/>
      <c r="C5" s="82"/>
      <c r="D5" s="82"/>
      <c r="E5" s="53" t="s">
        <v>10</v>
      </c>
      <c r="F5" s="53" t="s">
        <v>11</v>
      </c>
      <c r="G5" s="53" t="s">
        <v>12</v>
      </c>
      <c r="H5" s="53" t="s">
        <v>13</v>
      </c>
      <c r="I5" s="53" t="s">
        <v>14</v>
      </c>
      <c r="J5" s="53" t="s">
        <v>15</v>
      </c>
      <c r="K5" s="53" t="s">
        <v>16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54"/>
      <c r="B6" s="76" t="s">
        <v>23</v>
      </c>
      <c r="C6" s="76"/>
      <c r="D6" s="76"/>
      <c r="E6" s="55" t="s">
        <v>24</v>
      </c>
      <c r="F6" s="55" t="s">
        <v>24</v>
      </c>
      <c r="G6" s="55" t="s">
        <v>24</v>
      </c>
      <c r="H6" s="55" t="s">
        <v>24</v>
      </c>
      <c r="I6" s="55" t="s">
        <v>24</v>
      </c>
      <c r="J6" s="55" t="s">
        <v>24</v>
      </c>
      <c r="K6" s="55" t="s">
        <v>24</v>
      </c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18"/>
      <c r="AZ6" s="19"/>
      <c r="BA6" s="19"/>
      <c r="BB6" s="20"/>
      <c r="BC6" s="56"/>
      <c r="BD6" s="57"/>
    </row>
    <row r="7" spans="1:56" x14ac:dyDescent="0.25">
      <c r="A7" s="54"/>
      <c r="B7" s="76" t="s">
        <v>25</v>
      </c>
      <c r="C7" s="76"/>
      <c r="D7" s="76"/>
      <c r="E7" s="58">
        <v>72</v>
      </c>
      <c r="F7" s="58">
        <v>108</v>
      </c>
      <c r="G7" s="58">
        <v>180</v>
      </c>
      <c r="H7" s="58">
        <v>180</v>
      </c>
      <c r="I7" s="58">
        <v>180</v>
      </c>
      <c r="J7" s="58">
        <v>216</v>
      </c>
      <c r="K7" s="58">
        <v>144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18"/>
      <c r="AZ7" s="19"/>
      <c r="BA7" s="19"/>
      <c r="BB7" s="20"/>
      <c r="BC7" s="56"/>
      <c r="BD7" s="57"/>
    </row>
    <row r="8" spans="1:56" x14ac:dyDescent="0.25">
      <c r="A8" s="54"/>
      <c r="B8" s="76" t="s">
        <v>26</v>
      </c>
      <c r="C8" s="76"/>
      <c r="D8" s="76"/>
      <c r="E8" s="55" t="s">
        <v>27</v>
      </c>
      <c r="F8" s="55" t="s">
        <v>28</v>
      </c>
      <c r="G8" s="55" t="s">
        <v>29</v>
      </c>
      <c r="H8" s="55" t="s">
        <v>30</v>
      </c>
      <c r="I8" s="55" t="s">
        <v>31</v>
      </c>
      <c r="J8" s="55" t="s">
        <v>32</v>
      </c>
      <c r="K8" s="55" t="s">
        <v>33</v>
      </c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18"/>
      <c r="AZ8" s="19"/>
      <c r="BA8" s="19"/>
      <c r="BB8" s="20"/>
      <c r="BC8" s="56"/>
      <c r="BD8" s="57"/>
    </row>
    <row r="9" spans="1:56" x14ac:dyDescent="0.25">
      <c r="A9" s="54"/>
      <c r="B9" s="76" t="s">
        <v>34</v>
      </c>
      <c r="C9" s="76"/>
      <c r="D9" s="76"/>
      <c r="E9" s="77" t="s">
        <v>35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9"/>
      <c r="AY9" s="18"/>
      <c r="AZ9" s="19"/>
      <c r="BA9" s="19"/>
      <c r="BB9" s="20"/>
      <c r="BC9" s="56"/>
      <c r="BD9" s="57"/>
    </row>
    <row r="10" spans="1:56" x14ac:dyDescent="0.25">
      <c r="A10" s="54"/>
      <c r="B10" s="76" t="s">
        <v>36</v>
      </c>
      <c r="C10" s="76"/>
      <c r="D10" s="76"/>
      <c r="E10" s="77" t="s">
        <v>37</v>
      </c>
      <c r="F10" s="79"/>
      <c r="G10" s="77" t="s">
        <v>38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9"/>
      <c r="AY10" s="18"/>
      <c r="AZ10" s="19"/>
      <c r="BA10" s="19"/>
      <c r="BB10" s="20"/>
      <c r="BC10" s="56"/>
      <c r="BD10" s="57"/>
    </row>
    <row r="11" spans="1:56" x14ac:dyDescent="0.25">
      <c r="A11" s="59"/>
      <c r="B11" s="60"/>
      <c r="C11" s="60"/>
      <c r="D11" s="61" t="s">
        <v>39</v>
      </c>
      <c r="E11" s="62">
        <v>77</v>
      </c>
      <c r="F11" s="62">
        <v>80</v>
      </c>
      <c r="G11" s="62">
        <v>0</v>
      </c>
      <c r="H11" s="62">
        <v>94</v>
      </c>
      <c r="I11" s="62">
        <v>80</v>
      </c>
      <c r="J11" s="62">
        <v>75</v>
      </c>
      <c r="K11" s="62">
        <v>93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3"/>
      <c r="AO11" s="63"/>
      <c r="AP11" s="62"/>
      <c r="AQ11" s="62"/>
      <c r="AR11" s="62"/>
      <c r="AS11" s="62"/>
      <c r="AT11" s="62"/>
      <c r="AU11" s="62"/>
      <c r="AV11" s="62"/>
      <c r="AW11" s="62"/>
      <c r="AX11" s="62"/>
      <c r="AY11" s="64">
        <v>0</v>
      </c>
      <c r="AZ11" s="65"/>
      <c r="BA11" s="65" t="s">
        <v>40</v>
      </c>
      <c r="BB11" s="66"/>
      <c r="BC11" s="56"/>
      <c r="BD11" s="67">
        <f>IF(SUM(E11:AX11)&gt;0,(SUM(E11:AX11)/COUNTIF(E11:AX11,"&gt;0")))</f>
        <v>83.166666666666671</v>
      </c>
    </row>
    <row r="12" spans="1:56" x14ac:dyDescent="0.25">
      <c r="A12" s="59"/>
      <c r="B12" s="60"/>
      <c r="C12" s="60"/>
      <c r="D12" s="61" t="s">
        <v>41</v>
      </c>
      <c r="E12" s="62">
        <v>96</v>
      </c>
      <c r="F12" s="62">
        <v>93</v>
      </c>
      <c r="G12" s="62">
        <v>77</v>
      </c>
      <c r="H12" s="62">
        <v>93</v>
      </c>
      <c r="I12" s="62">
        <v>95</v>
      </c>
      <c r="J12" s="62">
        <v>90</v>
      </c>
      <c r="K12" s="62">
        <v>93</v>
      </c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2"/>
      <c r="AQ12" s="62"/>
      <c r="AR12" s="62"/>
      <c r="AS12" s="62"/>
      <c r="AT12" s="62"/>
      <c r="AU12" s="62"/>
      <c r="AV12" s="62"/>
      <c r="AW12" s="62"/>
      <c r="AX12" s="62"/>
      <c r="AY12" s="64">
        <v>0</v>
      </c>
      <c r="AZ12" s="65"/>
      <c r="BA12" s="65" t="s">
        <v>40</v>
      </c>
      <c r="BB12" s="66"/>
      <c r="BC12" s="56"/>
      <c r="BD12" s="67">
        <f t="shared" ref="BD12:BD75" si="0">IF(SUM(E12:AX12)&gt;0,(SUM(E12:AX12)/COUNTIF(E12:AX12,"&gt;0")))</f>
        <v>91</v>
      </c>
    </row>
    <row r="13" spans="1:56" x14ac:dyDescent="0.25">
      <c r="A13" s="59"/>
      <c r="B13" s="60"/>
      <c r="C13" s="60"/>
      <c r="D13" s="61" t="s">
        <v>42</v>
      </c>
      <c r="E13" s="62">
        <v>81</v>
      </c>
      <c r="F13" s="62">
        <v>91</v>
      </c>
      <c r="G13" s="62">
        <v>76</v>
      </c>
      <c r="H13" s="62">
        <v>98</v>
      </c>
      <c r="I13" s="62">
        <v>95</v>
      </c>
      <c r="J13" s="62">
        <v>84</v>
      </c>
      <c r="K13" s="62">
        <v>97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3"/>
      <c r="AO13" s="63"/>
      <c r="AP13" s="62"/>
      <c r="AQ13" s="62"/>
      <c r="AR13" s="62"/>
      <c r="AS13" s="62"/>
      <c r="AT13" s="62"/>
      <c r="AU13" s="62"/>
      <c r="AV13" s="62"/>
      <c r="AW13" s="62"/>
      <c r="AX13" s="62"/>
      <c r="AY13" s="64">
        <v>0</v>
      </c>
      <c r="AZ13" s="65"/>
      <c r="BA13" s="65" t="s">
        <v>40</v>
      </c>
      <c r="BB13" s="66"/>
      <c r="BC13" s="56"/>
      <c r="BD13" s="67">
        <f t="shared" si="0"/>
        <v>88.857142857142861</v>
      </c>
    </row>
    <row r="14" spans="1:56" x14ac:dyDescent="0.25">
      <c r="A14" s="59"/>
      <c r="B14" s="60"/>
      <c r="C14" s="60"/>
      <c r="D14" s="61" t="s">
        <v>43</v>
      </c>
      <c r="E14" s="62">
        <v>92</v>
      </c>
      <c r="F14" s="62">
        <v>93</v>
      </c>
      <c r="G14" s="62">
        <v>76</v>
      </c>
      <c r="H14" s="62">
        <v>83</v>
      </c>
      <c r="I14" s="62">
        <v>75</v>
      </c>
      <c r="J14" s="62">
        <v>80</v>
      </c>
      <c r="K14" s="62">
        <v>89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4">
        <v>0</v>
      </c>
      <c r="AZ14" s="65"/>
      <c r="BA14" s="65" t="s">
        <v>40</v>
      </c>
      <c r="BB14" s="66"/>
      <c r="BC14" s="56"/>
      <c r="BD14" s="67">
        <f t="shared" si="0"/>
        <v>84</v>
      </c>
    </row>
    <row r="15" spans="1:56" x14ac:dyDescent="0.25">
      <c r="A15" s="59"/>
      <c r="B15" s="60"/>
      <c r="C15" s="60"/>
      <c r="D15" s="61" t="s">
        <v>44</v>
      </c>
      <c r="E15" s="62">
        <v>80</v>
      </c>
      <c r="F15" s="62">
        <v>91</v>
      </c>
      <c r="G15" s="62">
        <v>76</v>
      </c>
      <c r="H15" s="62">
        <v>87</v>
      </c>
      <c r="I15" s="62">
        <v>85</v>
      </c>
      <c r="J15" s="62">
        <v>78</v>
      </c>
      <c r="K15" s="62">
        <v>87</v>
      </c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4">
        <v>0</v>
      </c>
      <c r="AZ15" s="65"/>
      <c r="BA15" s="65" t="s">
        <v>40</v>
      </c>
      <c r="BB15" s="66"/>
      <c r="BC15" s="56"/>
      <c r="BD15" s="67">
        <f t="shared" si="0"/>
        <v>83.428571428571431</v>
      </c>
    </row>
    <row r="16" spans="1:56" x14ac:dyDescent="0.25">
      <c r="A16" s="59"/>
      <c r="B16" s="60"/>
      <c r="C16" s="60"/>
      <c r="D16" s="61" t="s">
        <v>45</v>
      </c>
      <c r="E16" s="62">
        <v>94</v>
      </c>
      <c r="F16" s="62">
        <v>94</v>
      </c>
      <c r="G16" s="62">
        <v>76</v>
      </c>
      <c r="H16" s="62">
        <v>95</v>
      </c>
      <c r="I16" s="62">
        <v>92</v>
      </c>
      <c r="J16" s="62">
        <v>93</v>
      </c>
      <c r="K16" s="62">
        <v>95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4">
        <v>0</v>
      </c>
      <c r="AZ16" s="65"/>
      <c r="BA16" s="65" t="s">
        <v>40</v>
      </c>
      <c r="BB16" s="66"/>
      <c r="BC16" s="56"/>
      <c r="BD16" s="67">
        <f t="shared" si="0"/>
        <v>91.285714285714292</v>
      </c>
    </row>
    <row r="17" spans="1:56" x14ac:dyDescent="0.25">
      <c r="A17" s="59"/>
      <c r="B17" s="60"/>
      <c r="C17" s="60"/>
      <c r="D17" s="61" t="s">
        <v>46</v>
      </c>
      <c r="E17" s="62">
        <v>87</v>
      </c>
      <c r="F17" s="62">
        <v>63</v>
      </c>
      <c r="G17" s="62">
        <v>62</v>
      </c>
      <c r="H17" s="62">
        <v>5</v>
      </c>
      <c r="I17" s="62">
        <v>75</v>
      </c>
      <c r="J17" s="62">
        <v>65</v>
      </c>
      <c r="K17" s="62">
        <v>5</v>
      </c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4">
        <v>0</v>
      </c>
      <c r="AZ17" s="65"/>
      <c r="BA17" s="65" t="s">
        <v>40</v>
      </c>
      <c r="BB17" s="66"/>
      <c r="BC17" s="56"/>
      <c r="BD17" s="67">
        <f t="shared" si="0"/>
        <v>51.714285714285715</v>
      </c>
    </row>
    <row r="18" spans="1:56" x14ac:dyDescent="0.25">
      <c r="A18" s="59"/>
      <c r="B18" s="60"/>
      <c r="C18" s="60"/>
      <c r="D18" s="61" t="s">
        <v>47</v>
      </c>
      <c r="E18" s="62">
        <v>93</v>
      </c>
      <c r="F18" s="62">
        <v>92</v>
      </c>
      <c r="G18" s="62">
        <v>77</v>
      </c>
      <c r="H18" s="62">
        <v>78</v>
      </c>
      <c r="I18" s="62">
        <v>93</v>
      </c>
      <c r="J18" s="62">
        <v>92</v>
      </c>
      <c r="K18" s="62">
        <v>92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4">
        <v>0</v>
      </c>
      <c r="AZ18" s="65"/>
      <c r="BA18" s="65" t="s">
        <v>40</v>
      </c>
      <c r="BB18" s="66"/>
      <c r="BC18" s="56"/>
      <c r="BD18" s="67">
        <f t="shared" si="0"/>
        <v>88.142857142857139</v>
      </c>
    </row>
    <row r="19" spans="1:56" x14ac:dyDescent="0.25">
      <c r="A19" s="59"/>
      <c r="B19" s="60"/>
      <c r="C19" s="60"/>
      <c r="D19" s="61" t="s">
        <v>48</v>
      </c>
      <c r="E19" s="62">
        <v>78</v>
      </c>
      <c r="F19" s="62">
        <v>91</v>
      </c>
      <c r="G19" s="62">
        <v>76</v>
      </c>
      <c r="H19" s="62">
        <v>85</v>
      </c>
      <c r="I19" s="62">
        <v>75</v>
      </c>
      <c r="J19" s="62">
        <v>87</v>
      </c>
      <c r="K19" s="62">
        <v>87</v>
      </c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4">
        <v>0</v>
      </c>
      <c r="AZ19" s="65"/>
      <c r="BA19" s="65" t="s">
        <v>40</v>
      </c>
      <c r="BB19" s="66"/>
      <c r="BC19" s="56"/>
      <c r="BD19" s="67">
        <f t="shared" si="0"/>
        <v>82.714285714285708</v>
      </c>
    </row>
    <row r="20" spans="1:56" hidden="1" x14ac:dyDescent="0.25">
      <c r="A20" s="59">
        <v>10</v>
      </c>
      <c r="B20" s="60"/>
      <c r="C20" s="60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4"/>
      <c r="AZ20" s="65"/>
      <c r="BA20" s="65"/>
      <c r="BB20" s="66"/>
      <c r="BC20" s="56"/>
      <c r="BD20" s="67" t="b">
        <f t="shared" si="0"/>
        <v>0</v>
      </c>
    </row>
    <row r="21" spans="1:56" hidden="1" x14ac:dyDescent="0.25">
      <c r="A21" s="59">
        <v>11</v>
      </c>
      <c r="B21" s="60"/>
      <c r="C21" s="6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4"/>
      <c r="AZ21" s="65"/>
      <c r="BA21" s="65"/>
      <c r="BB21" s="66"/>
      <c r="BC21" s="56"/>
      <c r="BD21" s="67" t="b">
        <f t="shared" si="0"/>
        <v>0</v>
      </c>
    </row>
    <row r="22" spans="1:56" hidden="1" x14ac:dyDescent="0.25">
      <c r="A22" s="59">
        <v>12</v>
      </c>
      <c r="B22" s="60"/>
      <c r="C22" s="60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4"/>
      <c r="AZ22" s="65"/>
      <c r="BA22" s="65"/>
      <c r="BB22" s="66"/>
      <c r="BC22" s="56"/>
      <c r="BD22" s="67" t="b">
        <f t="shared" si="0"/>
        <v>0</v>
      </c>
    </row>
    <row r="23" spans="1:56" hidden="1" x14ac:dyDescent="0.25">
      <c r="A23" s="59">
        <v>13</v>
      </c>
      <c r="B23" s="60"/>
      <c r="C23" s="60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4"/>
      <c r="AZ23" s="65"/>
      <c r="BA23" s="65"/>
      <c r="BB23" s="66"/>
      <c r="BC23" s="56"/>
      <c r="BD23" s="67" t="b">
        <f t="shared" si="0"/>
        <v>0</v>
      </c>
    </row>
    <row r="24" spans="1:56" hidden="1" x14ac:dyDescent="0.25">
      <c r="A24" s="59">
        <v>14</v>
      </c>
      <c r="B24" s="60"/>
      <c r="C24" s="60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4"/>
      <c r="AZ24" s="65"/>
      <c r="BA24" s="65"/>
      <c r="BB24" s="66"/>
      <c r="BC24" s="56"/>
      <c r="BD24" s="67" t="b">
        <f t="shared" si="0"/>
        <v>0</v>
      </c>
    </row>
    <row r="25" spans="1:56" hidden="1" x14ac:dyDescent="0.25">
      <c r="A25" s="59">
        <v>15</v>
      </c>
      <c r="B25" s="60"/>
      <c r="C25" s="60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4"/>
      <c r="AZ25" s="65"/>
      <c r="BA25" s="65"/>
      <c r="BB25" s="66"/>
      <c r="BC25" s="56"/>
      <c r="BD25" s="67" t="b">
        <f t="shared" si="0"/>
        <v>0</v>
      </c>
    </row>
    <row r="26" spans="1:56" hidden="1" x14ac:dyDescent="0.25">
      <c r="A26" s="59">
        <v>16</v>
      </c>
      <c r="B26" s="60"/>
      <c r="C26" s="60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4"/>
      <c r="AZ26" s="65"/>
      <c r="BA26" s="65"/>
      <c r="BB26" s="66"/>
      <c r="BC26" s="56"/>
      <c r="BD26" s="67" t="b">
        <f t="shared" si="0"/>
        <v>0</v>
      </c>
    </row>
    <row r="27" spans="1:56" hidden="1" x14ac:dyDescent="0.25">
      <c r="A27" s="59">
        <v>17</v>
      </c>
      <c r="B27" s="60"/>
      <c r="C27" s="60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4"/>
      <c r="AZ27" s="65"/>
      <c r="BA27" s="65"/>
      <c r="BB27" s="66"/>
      <c r="BC27" s="56"/>
      <c r="BD27" s="67" t="b">
        <f t="shared" si="0"/>
        <v>0</v>
      </c>
    </row>
    <row r="28" spans="1:56" hidden="1" x14ac:dyDescent="0.25">
      <c r="A28" s="59">
        <v>18</v>
      </c>
      <c r="B28" s="60"/>
      <c r="C28" s="60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4"/>
      <c r="AZ28" s="65"/>
      <c r="BA28" s="65"/>
      <c r="BB28" s="66"/>
      <c r="BC28" s="56"/>
      <c r="BD28" s="67" t="b">
        <f t="shared" si="0"/>
        <v>0</v>
      </c>
    </row>
    <row r="29" spans="1:56" hidden="1" x14ac:dyDescent="0.25">
      <c r="A29" s="59">
        <v>19</v>
      </c>
      <c r="B29" s="60"/>
      <c r="C29" s="60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4"/>
      <c r="AZ29" s="65"/>
      <c r="BA29" s="65"/>
      <c r="BB29" s="66"/>
      <c r="BC29" s="56"/>
      <c r="BD29" s="67" t="b">
        <f t="shared" si="0"/>
        <v>0</v>
      </c>
    </row>
    <row r="30" spans="1:56" hidden="1" x14ac:dyDescent="0.25">
      <c r="A30" s="59">
        <v>20</v>
      </c>
      <c r="B30" s="60"/>
      <c r="C30" s="60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4"/>
      <c r="AZ30" s="65"/>
      <c r="BA30" s="65"/>
      <c r="BB30" s="66"/>
      <c r="BC30" s="56"/>
      <c r="BD30" s="67" t="b">
        <f t="shared" si="0"/>
        <v>0</v>
      </c>
    </row>
    <row r="31" spans="1:56" hidden="1" x14ac:dyDescent="0.25">
      <c r="A31" s="59">
        <v>21</v>
      </c>
      <c r="B31" s="60"/>
      <c r="C31" s="60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4"/>
      <c r="AZ31" s="65"/>
      <c r="BA31" s="65"/>
      <c r="BB31" s="66"/>
      <c r="BC31" s="56"/>
      <c r="BD31" s="67" t="b">
        <f t="shared" si="0"/>
        <v>0</v>
      </c>
    </row>
    <row r="32" spans="1:56" hidden="1" x14ac:dyDescent="0.25">
      <c r="A32" s="59">
        <v>22</v>
      </c>
      <c r="B32" s="60"/>
      <c r="C32" s="60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4"/>
      <c r="AZ32" s="65"/>
      <c r="BA32" s="65"/>
      <c r="BB32" s="66"/>
      <c r="BC32" s="56"/>
      <c r="BD32" s="67" t="b">
        <f t="shared" si="0"/>
        <v>0</v>
      </c>
    </row>
    <row r="33" spans="1:56" hidden="1" x14ac:dyDescent="0.25">
      <c r="A33" s="59">
        <v>23</v>
      </c>
      <c r="B33" s="60"/>
      <c r="C33" s="60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4"/>
      <c r="AZ33" s="65"/>
      <c r="BA33" s="65"/>
      <c r="BB33" s="66"/>
      <c r="BC33" s="56"/>
      <c r="BD33" s="67" t="b">
        <f t="shared" si="0"/>
        <v>0</v>
      </c>
    </row>
    <row r="34" spans="1:56" hidden="1" x14ac:dyDescent="0.25">
      <c r="A34" s="59">
        <v>24</v>
      </c>
      <c r="B34" s="60"/>
      <c r="C34" s="60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4"/>
      <c r="AZ34" s="65"/>
      <c r="BA34" s="65"/>
      <c r="BB34" s="66"/>
      <c r="BC34" s="56"/>
      <c r="BD34" s="67" t="b">
        <f t="shared" si="0"/>
        <v>0</v>
      </c>
    </row>
    <row r="35" spans="1:56" hidden="1" x14ac:dyDescent="0.25">
      <c r="A35" s="59">
        <v>25</v>
      </c>
      <c r="B35" s="60"/>
      <c r="C35" s="60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4"/>
      <c r="AZ35" s="65"/>
      <c r="BA35" s="65"/>
      <c r="BB35" s="66"/>
      <c r="BC35" s="56"/>
      <c r="BD35" s="67" t="b">
        <f t="shared" si="0"/>
        <v>0</v>
      </c>
    </row>
    <row r="36" spans="1:56" hidden="1" x14ac:dyDescent="0.25">
      <c r="A36" s="59">
        <v>26</v>
      </c>
      <c r="B36" s="60"/>
      <c r="C36" s="60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4"/>
      <c r="AZ36" s="65"/>
      <c r="BA36" s="65"/>
      <c r="BB36" s="66"/>
      <c r="BC36" s="56"/>
      <c r="BD36" s="67" t="b">
        <f t="shared" si="0"/>
        <v>0</v>
      </c>
    </row>
    <row r="37" spans="1:56" hidden="1" x14ac:dyDescent="0.25">
      <c r="A37" s="59">
        <v>27</v>
      </c>
      <c r="B37" s="60"/>
      <c r="C37" s="60"/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4"/>
      <c r="AZ37" s="65"/>
      <c r="BA37" s="65"/>
      <c r="BB37" s="66"/>
      <c r="BC37" s="56"/>
      <c r="BD37" s="67" t="b">
        <f t="shared" si="0"/>
        <v>0</v>
      </c>
    </row>
    <row r="38" spans="1:56" hidden="1" x14ac:dyDescent="0.25">
      <c r="A38" s="59">
        <v>28</v>
      </c>
      <c r="B38" s="60"/>
      <c r="C38" s="60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4"/>
      <c r="AZ38" s="65"/>
      <c r="BA38" s="65"/>
      <c r="BB38" s="66"/>
      <c r="BC38" s="56"/>
      <c r="BD38" s="67" t="b">
        <f t="shared" si="0"/>
        <v>0</v>
      </c>
    </row>
    <row r="39" spans="1:56" hidden="1" x14ac:dyDescent="0.25">
      <c r="A39" s="59">
        <v>29</v>
      </c>
      <c r="B39" s="60"/>
      <c r="C39" s="60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4"/>
      <c r="AZ39" s="65"/>
      <c r="BA39" s="65"/>
      <c r="BB39" s="66"/>
      <c r="BC39" s="56"/>
      <c r="BD39" s="67" t="b">
        <f t="shared" si="0"/>
        <v>0</v>
      </c>
    </row>
    <row r="40" spans="1:56" hidden="1" x14ac:dyDescent="0.25">
      <c r="A40" s="59">
        <v>30</v>
      </c>
      <c r="B40" s="60"/>
      <c r="C40" s="60"/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4"/>
      <c r="AZ40" s="65"/>
      <c r="BA40" s="65"/>
      <c r="BB40" s="66"/>
      <c r="BC40" s="56"/>
      <c r="BD40" s="67" t="b">
        <f t="shared" si="0"/>
        <v>0</v>
      </c>
    </row>
    <row r="41" spans="1:56" hidden="1" x14ac:dyDescent="0.25">
      <c r="A41" s="59">
        <v>31</v>
      </c>
      <c r="B41" s="60"/>
      <c r="C41" s="60"/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4"/>
      <c r="AZ41" s="65"/>
      <c r="BA41" s="65"/>
      <c r="BB41" s="66"/>
      <c r="BC41" s="56"/>
      <c r="BD41" s="67" t="b">
        <f t="shared" si="0"/>
        <v>0</v>
      </c>
    </row>
    <row r="42" spans="1:56" hidden="1" x14ac:dyDescent="0.25">
      <c r="A42" s="59">
        <v>32</v>
      </c>
      <c r="B42" s="60"/>
      <c r="C42" s="60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4"/>
      <c r="AZ42" s="65"/>
      <c r="BA42" s="65"/>
      <c r="BB42" s="66"/>
      <c r="BC42" s="56"/>
      <c r="BD42" s="67" t="b">
        <f t="shared" si="0"/>
        <v>0</v>
      </c>
    </row>
    <row r="43" spans="1:56" hidden="1" x14ac:dyDescent="0.25">
      <c r="A43" s="59">
        <v>33</v>
      </c>
      <c r="B43" s="60"/>
      <c r="C43" s="60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4"/>
      <c r="AZ43" s="65"/>
      <c r="BA43" s="65"/>
      <c r="BB43" s="66"/>
      <c r="BC43" s="56"/>
      <c r="BD43" s="67" t="b">
        <f t="shared" si="0"/>
        <v>0</v>
      </c>
    </row>
    <row r="44" spans="1:56" hidden="1" x14ac:dyDescent="0.25">
      <c r="A44" s="59">
        <v>34</v>
      </c>
      <c r="B44" s="60"/>
      <c r="C44" s="60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4"/>
      <c r="AZ44" s="65"/>
      <c r="BA44" s="65"/>
      <c r="BB44" s="66"/>
      <c r="BC44" s="56"/>
      <c r="BD44" s="67" t="b">
        <f t="shared" si="0"/>
        <v>0</v>
      </c>
    </row>
    <row r="45" spans="1:56" hidden="1" x14ac:dyDescent="0.25">
      <c r="A45" s="59">
        <v>35</v>
      </c>
      <c r="B45" s="60"/>
      <c r="C45" s="60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4"/>
      <c r="AZ45" s="65"/>
      <c r="BA45" s="65"/>
      <c r="BB45" s="66"/>
      <c r="BC45" s="56"/>
      <c r="BD45" s="67" t="b">
        <f t="shared" si="0"/>
        <v>0</v>
      </c>
    </row>
    <row r="46" spans="1:56" hidden="1" x14ac:dyDescent="0.25">
      <c r="A46" s="59">
        <v>36</v>
      </c>
      <c r="B46" s="60"/>
      <c r="C46" s="60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4"/>
      <c r="AZ46" s="65"/>
      <c r="BA46" s="65"/>
      <c r="BB46" s="66"/>
      <c r="BC46" s="56"/>
      <c r="BD46" s="67" t="b">
        <f t="shared" si="0"/>
        <v>0</v>
      </c>
    </row>
    <row r="47" spans="1:56" hidden="1" x14ac:dyDescent="0.25">
      <c r="A47" s="59">
        <v>37</v>
      </c>
      <c r="B47" s="60"/>
      <c r="C47" s="60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4"/>
      <c r="AZ47" s="65"/>
      <c r="BA47" s="65"/>
      <c r="BB47" s="66"/>
      <c r="BC47" s="56"/>
      <c r="BD47" s="67" t="b">
        <f t="shared" si="0"/>
        <v>0</v>
      </c>
    </row>
    <row r="48" spans="1:56" hidden="1" x14ac:dyDescent="0.25">
      <c r="A48" s="59">
        <v>38</v>
      </c>
      <c r="B48" s="60"/>
      <c r="C48" s="60"/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4"/>
      <c r="AZ48" s="65"/>
      <c r="BA48" s="65"/>
      <c r="BB48" s="66"/>
      <c r="BC48" s="56"/>
      <c r="BD48" s="67" t="b">
        <f t="shared" si="0"/>
        <v>0</v>
      </c>
    </row>
    <row r="49" spans="1:56" hidden="1" x14ac:dyDescent="0.25">
      <c r="A49" s="59">
        <v>39</v>
      </c>
      <c r="B49" s="60"/>
      <c r="C49" s="60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4"/>
      <c r="AZ49" s="65"/>
      <c r="BA49" s="65"/>
      <c r="BB49" s="66"/>
      <c r="BC49" s="56"/>
      <c r="BD49" s="67" t="b">
        <f t="shared" si="0"/>
        <v>0</v>
      </c>
    </row>
    <row r="50" spans="1:56" hidden="1" x14ac:dyDescent="0.25">
      <c r="A50" s="59">
        <v>40</v>
      </c>
      <c r="B50" s="60"/>
      <c r="C50" s="60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4"/>
      <c r="AZ50" s="65"/>
      <c r="BA50" s="65"/>
      <c r="BB50" s="66"/>
      <c r="BC50" s="56"/>
      <c r="BD50" s="67" t="b">
        <f t="shared" si="0"/>
        <v>0</v>
      </c>
    </row>
    <row r="51" spans="1:56" hidden="1" x14ac:dyDescent="0.25">
      <c r="A51" s="59">
        <v>41</v>
      </c>
      <c r="B51" s="60"/>
      <c r="C51" s="60"/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4"/>
      <c r="AZ51" s="65"/>
      <c r="BA51" s="65"/>
      <c r="BB51" s="66"/>
      <c r="BC51" s="56"/>
      <c r="BD51" s="67" t="b">
        <f t="shared" si="0"/>
        <v>0</v>
      </c>
    </row>
    <row r="52" spans="1:56" hidden="1" x14ac:dyDescent="0.25">
      <c r="A52" s="59">
        <v>42</v>
      </c>
      <c r="B52" s="60"/>
      <c r="C52" s="60"/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4"/>
      <c r="AZ52" s="65"/>
      <c r="BA52" s="65"/>
      <c r="BB52" s="66"/>
      <c r="BC52" s="56"/>
      <c r="BD52" s="67" t="b">
        <f t="shared" si="0"/>
        <v>0</v>
      </c>
    </row>
    <row r="53" spans="1:56" hidden="1" x14ac:dyDescent="0.25">
      <c r="A53" s="59">
        <v>43</v>
      </c>
      <c r="B53" s="60"/>
      <c r="C53" s="60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4"/>
      <c r="AZ53" s="65"/>
      <c r="BA53" s="65"/>
      <c r="BB53" s="66"/>
      <c r="BC53" s="56"/>
      <c r="BD53" s="67" t="b">
        <f t="shared" si="0"/>
        <v>0</v>
      </c>
    </row>
    <row r="54" spans="1:56" hidden="1" x14ac:dyDescent="0.25">
      <c r="A54" s="59">
        <v>44</v>
      </c>
      <c r="B54" s="60"/>
      <c r="C54" s="60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4"/>
      <c r="AZ54" s="65"/>
      <c r="BA54" s="65"/>
      <c r="BB54" s="66"/>
      <c r="BC54" s="56"/>
      <c r="BD54" s="67" t="b">
        <f t="shared" si="0"/>
        <v>0</v>
      </c>
    </row>
    <row r="55" spans="1:56" hidden="1" x14ac:dyDescent="0.25">
      <c r="A55" s="59">
        <v>45</v>
      </c>
      <c r="B55" s="60"/>
      <c r="C55" s="60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4"/>
      <c r="AZ55" s="65"/>
      <c r="BA55" s="65"/>
      <c r="BB55" s="66"/>
      <c r="BC55" s="56"/>
      <c r="BD55" s="67" t="b">
        <f t="shared" si="0"/>
        <v>0</v>
      </c>
    </row>
    <row r="56" spans="1:56" hidden="1" x14ac:dyDescent="0.25">
      <c r="A56" s="59">
        <v>46</v>
      </c>
      <c r="B56" s="60"/>
      <c r="C56" s="60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4"/>
      <c r="AZ56" s="65"/>
      <c r="BA56" s="65"/>
      <c r="BB56" s="66"/>
      <c r="BC56" s="56"/>
      <c r="BD56" s="67" t="b">
        <f t="shared" si="0"/>
        <v>0</v>
      </c>
    </row>
    <row r="57" spans="1:56" hidden="1" x14ac:dyDescent="0.25">
      <c r="A57" s="59">
        <v>47</v>
      </c>
      <c r="B57" s="60"/>
      <c r="C57" s="60"/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4"/>
      <c r="AZ57" s="65"/>
      <c r="BA57" s="65"/>
      <c r="BB57" s="66"/>
      <c r="BC57" s="56"/>
      <c r="BD57" s="67" t="b">
        <f t="shared" si="0"/>
        <v>0</v>
      </c>
    </row>
    <row r="58" spans="1:56" ht="0.75" customHeight="1" x14ac:dyDescent="0.25">
      <c r="A58" s="59">
        <v>48</v>
      </c>
      <c r="B58" s="60"/>
      <c r="C58" s="60"/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4"/>
      <c r="AZ58" s="65"/>
      <c r="BA58" s="65"/>
      <c r="BB58" s="66"/>
      <c r="BC58" s="56"/>
      <c r="BD58" s="67" t="b">
        <f t="shared" si="0"/>
        <v>0</v>
      </c>
    </row>
    <row r="59" spans="1:56" hidden="1" x14ac:dyDescent="0.25">
      <c r="A59" s="59">
        <v>49</v>
      </c>
      <c r="B59" s="60"/>
      <c r="C59" s="60"/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4"/>
      <c r="AZ59" s="65"/>
      <c r="BA59" s="65"/>
      <c r="BB59" s="66"/>
      <c r="BC59" s="56"/>
      <c r="BD59" s="67" t="b">
        <f t="shared" si="0"/>
        <v>0</v>
      </c>
    </row>
    <row r="60" spans="1:56" hidden="1" x14ac:dyDescent="0.25">
      <c r="A60" s="59">
        <v>50</v>
      </c>
      <c r="B60" s="60"/>
      <c r="C60" s="60"/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4"/>
      <c r="AZ60" s="65"/>
      <c r="BA60" s="65"/>
      <c r="BB60" s="66"/>
      <c r="BC60" s="56"/>
      <c r="BD60" s="67" t="b">
        <f t="shared" si="0"/>
        <v>0</v>
      </c>
    </row>
    <row r="61" spans="1:56" hidden="1" x14ac:dyDescent="0.25">
      <c r="A61" s="59">
        <v>51</v>
      </c>
      <c r="B61" s="60"/>
      <c r="C61" s="60"/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4"/>
      <c r="AZ61" s="65"/>
      <c r="BA61" s="65"/>
      <c r="BB61" s="66"/>
      <c r="BC61" s="56"/>
      <c r="BD61" s="67" t="b">
        <f t="shared" si="0"/>
        <v>0</v>
      </c>
    </row>
    <row r="62" spans="1:56" hidden="1" x14ac:dyDescent="0.25">
      <c r="A62" s="59">
        <v>52</v>
      </c>
      <c r="B62" s="60"/>
      <c r="C62" s="60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4"/>
      <c r="AZ62" s="65"/>
      <c r="BA62" s="65"/>
      <c r="BB62" s="66"/>
      <c r="BC62" s="56"/>
      <c r="BD62" s="67" t="b">
        <f t="shared" si="0"/>
        <v>0</v>
      </c>
    </row>
    <row r="63" spans="1:56" hidden="1" x14ac:dyDescent="0.25">
      <c r="A63" s="59">
        <v>53</v>
      </c>
      <c r="B63" s="60"/>
      <c r="C63" s="60"/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4"/>
      <c r="AZ63" s="65"/>
      <c r="BA63" s="65"/>
      <c r="BB63" s="66"/>
      <c r="BC63" s="56"/>
      <c r="BD63" s="67" t="b">
        <f t="shared" si="0"/>
        <v>0</v>
      </c>
    </row>
    <row r="64" spans="1:56" hidden="1" x14ac:dyDescent="0.25">
      <c r="A64" s="59">
        <v>54</v>
      </c>
      <c r="B64" s="60"/>
      <c r="C64" s="60"/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4"/>
      <c r="AZ64" s="65"/>
      <c r="BA64" s="65"/>
      <c r="BB64" s="66"/>
      <c r="BC64" s="56"/>
      <c r="BD64" s="67" t="b">
        <f t="shared" si="0"/>
        <v>0</v>
      </c>
    </row>
    <row r="65" spans="1:56" hidden="1" x14ac:dyDescent="0.25">
      <c r="A65" s="59">
        <v>55</v>
      </c>
      <c r="B65" s="60"/>
      <c r="C65" s="60"/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4"/>
      <c r="AZ65" s="65"/>
      <c r="BA65" s="65"/>
      <c r="BB65" s="66"/>
      <c r="BC65" s="56"/>
      <c r="BD65" s="67" t="b">
        <f t="shared" si="0"/>
        <v>0</v>
      </c>
    </row>
    <row r="66" spans="1:56" hidden="1" x14ac:dyDescent="0.25">
      <c r="A66" s="59">
        <v>56</v>
      </c>
      <c r="B66" s="60"/>
      <c r="C66" s="60"/>
      <c r="D66" s="61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4"/>
      <c r="AZ66" s="65"/>
      <c r="BA66" s="65"/>
      <c r="BB66" s="66"/>
      <c r="BC66" s="56"/>
      <c r="BD66" s="67" t="b">
        <f t="shared" si="0"/>
        <v>0</v>
      </c>
    </row>
    <row r="67" spans="1:56" hidden="1" x14ac:dyDescent="0.25">
      <c r="A67" s="59">
        <v>57</v>
      </c>
      <c r="B67" s="60"/>
      <c r="C67" s="60"/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4"/>
      <c r="AZ67" s="65"/>
      <c r="BA67" s="65"/>
      <c r="BB67" s="66"/>
      <c r="BC67" s="56"/>
      <c r="BD67" s="67" t="b">
        <f t="shared" si="0"/>
        <v>0</v>
      </c>
    </row>
    <row r="68" spans="1:56" hidden="1" x14ac:dyDescent="0.25">
      <c r="A68" s="59">
        <v>58</v>
      </c>
      <c r="B68" s="60"/>
      <c r="C68" s="60"/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4"/>
      <c r="AZ68" s="65"/>
      <c r="BA68" s="65"/>
      <c r="BB68" s="66"/>
      <c r="BC68" s="56"/>
      <c r="BD68" s="67" t="b">
        <f t="shared" si="0"/>
        <v>0</v>
      </c>
    </row>
    <row r="69" spans="1:56" hidden="1" x14ac:dyDescent="0.25">
      <c r="A69" s="59">
        <v>59</v>
      </c>
      <c r="B69" s="60"/>
      <c r="C69" s="60"/>
      <c r="D69" s="61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4"/>
      <c r="AZ69" s="65"/>
      <c r="BA69" s="65"/>
      <c r="BB69" s="66"/>
      <c r="BC69" s="56"/>
      <c r="BD69" s="67" t="b">
        <f t="shared" si="0"/>
        <v>0</v>
      </c>
    </row>
    <row r="70" spans="1:56" hidden="1" x14ac:dyDescent="0.25">
      <c r="A70" s="59">
        <v>60</v>
      </c>
      <c r="B70" s="60"/>
      <c r="C70" s="60"/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4"/>
      <c r="AZ70" s="65"/>
      <c r="BA70" s="65"/>
      <c r="BB70" s="66"/>
      <c r="BC70" s="56"/>
      <c r="BD70" s="67" t="b">
        <f t="shared" si="0"/>
        <v>0</v>
      </c>
    </row>
    <row r="71" spans="1:56" hidden="1" x14ac:dyDescent="0.25">
      <c r="A71" s="59">
        <v>61</v>
      </c>
      <c r="B71" s="60"/>
      <c r="C71" s="60"/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4"/>
      <c r="AZ71" s="65"/>
      <c r="BA71" s="65"/>
      <c r="BB71" s="66"/>
      <c r="BC71" s="56"/>
      <c r="BD71" s="67" t="b">
        <f t="shared" si="0"/>
        <v>0</v>
      </c>
    </row>
    <row r="72" spans="1:56" hidden="1" x14ac:dyDescent="0.25">
      <c r="A72" s="59">
        <v>62</v>
      </c>
      <c r="B72" s="60"/>
      <c r="C72" s="60"/>
      <c r="D72" s="61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4"/>
      <c r="AZ72" s="65"/>
      <c r="BA72" s="65"/>
      <c r="BB72" s="66"/>
      <c r="BC72" s="56"/>
      <c r="BD72" s="67" t="b">
        <f t="shared" si="0"/>
        <v>0</v>
      </c>
    </row>
    <row r="73" spans="1:56" hidden="1" x14ac:dyDescent="0.25">
      <c r="A73" s="59">
        <v>63</v>
      </c>
      <c r="B73" s="60"/>
      <c r="C73" s="60"/>
      <c r="D73" s="61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4"/>
      <c r="AZ73" s="65"/>
      <c r="BA73" s="65"/>
      <c r="BB73" s="66"/>
      <c r="BC73" s="56"/>
      <c r="BD73" s="67" t="b">
        <f t="shared" si="0"/>
        <v>0</v>
      </c>
    </row>
    <row r="74" spans="1:56" hidden="1" x14ac:dyDescent="0.25">
      <c r="A74" s="59">
        <v>64</v>
      </c>
      <c r="B74" s="60"/>
      <c r="C74" s="60"/>
      <c r="D74" s="61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4"/>
      <c r="AZ74" s="65"/>
      <c r="BA74" s="65"/>
      <c r="BB74" s="66"/>
      <c r="BC74" s="56"/>
      <c r="BD74" s="67" t="b">
        <f t="shared" si="0"/>
        <v>0</v>
      </c>
    </row>
    <row r="75" spans="1:56" hidden="1" x14ac:dyDescent="0.25">
      <c r="A75" s="59">
        <v>65</v>
      </c>
      <c r="B75" s="60"/>
      <c r="C75" s="60"/>
      <c r="D75" s="61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4"/>
      <c r="AZ75" s="65"/>
      <c r="BA75" s="65"/>
      <c r="BB75" s="66"/>
      <c r="BC75" s="56"/>
      <c r="BD75" s="67" t="b">
        <f t="shared" si="0"/>
        <v>0</v>
      </c>
    </row>
    <row r="76" spans="1:56" hidden="1" x14ac:dyDescent="0.25">
      <c r="A76" s="59">
        <v>66</v>
      </c>
      <c r="B76" s="60"/>
      <c r="C76" s="60"/>
      <c r="D76" s="61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4"/>
      <c r="AZ76" s="65"/>
      <c r="BA76" s="65"/>
      <c r="BB76" s="66"/>
      <c r="BC76" s="56"/>
      <c r="BD76" s="67" t="b">
        <f t="shared" ref="BD76:BD139" si="1">IF(SUM(E76:AX76)&gt;0,(SUM(E76:AX76)/COUNTIF(E76:AX76,"&gt;0")))</f>
        <v>0</v>
      </c>
    </row>
    <row r="77" spans="1:56" hidden="1" x14ac:dyDescent="0.25">
      <c r="A77" s="59">
        <v>67</v>
      </c>
      <c r="B77" s="60"/>
      <c r="C77" s="60"/>
      <c r="D77" s="61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4"/>
      <c r="AZ77" s="65"/>
      <c r="BA77" s="65"/>
      <c r="BB77" s="66"/>
      <c r="BC77" s="56"/>
      <c r="BD77" s="67" t="b">
        <f t="shared" si="1"/>
        <v>0</v>
      </c>
    </row>
    <row r="78" spans="1:56" ht="6" hidden="1" customHeight="1" x14ac:dyDescent="0.25">
      <c r="A78" s="59">
        <v>68</v>
      </c>
      <c r="B78" s="60"/>
      <c r="C78" s="60"/>
      <c r="D78" s="61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4"/>
      <c r="AZ78" s="65"/>
      <c r="BA78" s="65"/>
      <c r="BB78" s="66"/>
      <c r="BC78" s="56"/>
      <c r="BD78" s="67" t="b">
        <f t="shared" si="1"/>
        <v>0</v>
      </c>
    </row>
    <row r="79" spans="1:56" hidden="1" x14ac:dyDescent="0.25">
      <c r="A79" s="59">
        <v>69</v>
      </c>
      <c r="B79" s="60"/>
      <c r="C79" s="60"/>
      <c r="D79" s="61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4"/>
      <c r="AZ79" s="65"/>
      <c r="BA79" s="65"/>
      <c r="BB79" s="66"/>
      <c r="BC79" s="56"/>
      <c r="BD79" s="67" t="b">
        <f t="shared" si="1"/>
        <v>0</v>
      </c>
    </row>
    <row r="80" spans="1:56" hidden="1" x14ac:dyDescent="0.25">
      <c r="A80" s="59">
        <v>70</v>
      </c>
      <c r="B80" s="60"/>
      <c r="C80" s="60"/>
      <c r="D80" s="61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4"/>
      <c r="AZ80" s="65"/>
      <c r="BA80" s="65"/>
      <c r="BB80" s="66"/>
      <c r="BC80" s="56"/>
      <c r="BD80" s="67" t="b">
        <f t="shared" si="1"/>
        <v>0</v>
      </c>
    </row>
    <row r="81" spans="1:56" hidden="1" x14ac:dyDescent="0.25">
      <c r="A81" s="59">
        <v>71</v>
      </c>
      <c r="B81" s="60"/>
      <c r="C81" s="60"/>
      <c r="D81" s="61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4"/>
      <c r="AZ81" s="65"/>
      <c r="BA81" s="65"/>
      <c r="BB81" s="66"/>
      <c r="BC81" s="56"/>
      <c r="BD81" s="67" t="b">
        <f t="shared" si="1"/>
        <v>0</v>
      </c>
    </row>
    <row r="82" spans="1:56" hidden="1" x14ac:dyDescent="0.25">
      <c r="A82" s="59">
        <v>72</v>
      </c>
      <c r="B82" s="60"/>
      <c r="C82" s="60"/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4"/>
      <c r="AZ82" s="65"/>
      <c r="BA82" s="65"/>
      <c r="BB82" s="66"/>
      <c r="BC82" s="56"/>
      <c r="BD82" s="67" t="b">
        <f t="shared" si="1"/>
        <v>0</v>
      </c>
    </row>
    <row r="83" spans="1:56" hidden="1" x14ac:dyDescent="0.25">
      <c r="A83" s="59">
        <v>73</v>
      </c>
      <c r="B83" s="60"/>
      <c r="C83" s="60"/>
      <c r="D83" s="61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4"/>
      <c r="AZ83" s="65"/>
      <c r="BA83" s="65"/>
      <c r="BB83" s="66"/>
      <c r="BC83" s="56"/>
      <c r="BD83" s="67" t="b">
        <f t="shared" si="1"/>
        <v>0</v>
      </c>
    </row>
    <row r="84" spans="1:56" hidden="1" x14ac:dyDescent="0.25">
      <c r="A84" s="59">
        <v>74</v>
      </c>
      <c r="B84" s="60"/>
      <c r="C84" s="60"/>
      <c r="D84" s="61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4"/>
      <c r="AZ84" s="65"/>
      <c r="BA84" s="65"/>
      <c r="BB84" s="66"/>
      <c r="BC84" s="56"/>
      <c r="BD84" s="67" t="b">
        <f t="shared" si="1"/>
        <v>0</v>
      </c>
    </row>
    <row r="85" spans="1:56" hidden="1" x14ac:dyDescent="0.25">
      <c r="A85" s="59">
        <v>75</v>
      </c>
      <c r="B85" s="60"/>
      <c r="C85" s="60"/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4"/>
      <c r="AZ85" s="65"/>
      <c r="BA85" s="65"/>
      <c r="BB85" s="66"/>
      <c r="BC85" s="56"/>
      <c r="BD85" s="67" t="b">
        <f t="shared" si="1"/>
        <v>0</v>
      </c>
    </row>
    <row r="86" spans="1:56" hidden="1" x14ac:dyDescent="0.25">
      <c r="A86" s="59">
        <v>76</v>
      </c>
      <c r="B86" s="60"/>
      <c r="C86" s="60"/>
      <c r="D86" s="61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4"/>
      <c r="AZ86" s="65"/>
      <c r="BA86" s="65"/>
      <c r="BB86" s="66"/>
      <c r="BC86" s="56"/>
      <c r="BD86" s="67" t="b">
        <f t="shared" si="1"/>
        <v>0</v>
      </c>
    </row>
    <row r="87" spans="1:56" hidden="1" x14ac:dyDescent="0.25">
      <c r="A87" s="59">
        <v>77</v>
      </c>
      <c r="B87" s="60"/>
      <c r="C87" s="60"/>
      <c r="D87" s="61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4"/>
      <c r="AZ87" s="65"/>
      <c r="BA87" s="65"/>
      <c r="BB87" s="66"/>
      <c r="BC87" s="56"/>
      <c r="BD87" s="67" t="b">
        <f t="shared" si="1"/>
        <v>0</v>
      </c>
    </row>
    <row r="88" spans="1:56" hidden="1" x14ac:dyDescent="0.25">
      <c r="A88" s="59">
        <v>78</v>
      </c>
      <c r="B88" s="60"/>
      <c r="C88" s="60"/>
      <c r="D88" s="61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4"/>
      <c r="AZ88" s="65"/>
      <c r="BA88" s="65"/>
      <c r="BB88" s="66"/>
      <c r="BC88" s="56"/>
      <c r="BD88" s="67" t="b">
        <f t="shared" si="1"/>
        <v>0</v>
      </c>
    </row>
    <row r="89" spans="1:56" hidden="1" x14ac:dyDescent="0.25">
      <c r="A89" s="59">
        <v>79</v>
      </c>
      <c r="B89" s="60"/>
      <c r="C89" s="60"/>
      <c r="D89" s="61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4"/>
      <c r="AZ89" s="65"/>
      <c r="BA89" s="65"/>
      <c r="BB89" s="66"/>
      <c r="BC89" s="56"/>
      <c r="BD89" s="67" t="b">
        <f t="shared" si="1"/>
        <v>0</v>
      </c>
    </row>
    <row r="90" spans="1:56" hidden="1" x14ac:dyDescent="0.25">
      <c r="A90" s="59">
        <v>80</v>
      </c>
      <c r="B90" s="60"/>
      <c r="C90" s="60"/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4"/>
      <c r="AZ90" s="65"/>
      <c r="BA90" s="65"/>
      <c r="BB90" s="66"/>
      <c r="BC90" s="56"/>
      <c r="BD90" s="67" t="b">
        <f t="shared" si="1"/>
        <v>0</v>
      </c>
    </row>
    <row r="91" spans="1:56" hidden="1" x14ac:dyDescent="0.25">
      <c r="A91" s="59">
        <v>81</v>
      </c>
      <c r="B91" s="60"/>
      <c r="C91" s="60"/>
      <c r="D91" s="61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4"/>
      <c r="AZ91" s="65"/>
      <c r="BA91" s="65"/>
      <c r="BB91" s="66"/>
      <c r="BC91" s="56"/>
      <c r="BD91" s="67" t="b">
        <f t="shared" si="1"/>
        <v>0</v>
      </c>
    </row>
    <row r="92" spans="1:56" hidden="1" x14ac:dyDescent="0.25">
      <c r="A92" s="59">
        <v>82</v>
      </c>
      <c r="B92" s="60"/>
      <c r="C92" s="60"/>
      <c r="D92" s="61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4"/>
      <c r="AZ92" s="65"/>
      <c r="BA92" s="65"/>
      <c r="BB92" s="66"/>
      <c r="BC92" s="56"/>
      <c r="BD92" s="67" t="b">
        <f t="shared" si="1"/>
        <v>0</v>
      </c>
    </row>
    <row r="93" spans="1:56" hidden="1" x14ac:dyDescent="0.25">
      <c r="A93" s="59">
        <v>83</v>
      </c>
      <c r="B93" s="60"/>
      <c r="C93" s="60"/>
      <c r="D93" s="61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4"/>
      <c r="AZ93" s="65"/>
      <c r="BA93" s="65"/>
      <c r="BB93" s="66"/>
      <c r="BC93" s="56"/>
      <c r="BD93" s="67" t="b">
        <f t="shared" si="1"/>
        <v>0</v>
      </c>
    </row>
    <row r="94" spans="1:56" hidden="1" x14ac:dyDescent="0.25">
      <c r="A94" s="59">
        <v>84</v>
      </c>
      <c r="B94" s="60"/>
      <c r="C94" s="60"/>
      <c r="D94" s="61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4"/>
      <c r="AZ94" s="65"/>
      <c r="BA94" s="65"/>
      <c r="BB94" s="66"/>
      <c r="BC94" s="56"/>
      <c r="BD94" s="67" t="b">
        <f t="shared" si="1"/>
        <v>0</v>
      </c>
    </row>
    <row r="95" spans="1:56" hidden="1" x14ac:dyDescent="0.25">
      <c r="A95" s="59">
        <v>85</v>
      </c>
      <c r="B95" s="60"/>
      <c r="C95" s="60"/>
      <c r="D95" s="61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4"/>
      <c r="AZ95" s="65"/>
      <c r="BA95" s="65"/>
      <c r="BB95" s="66"/>
      <c r="BC95" s="56"/>
      <c r="BD95" s="67" t="b">
        <f t="shared" si="1"/>
        <v>0</v>
      </c>
    </row>
    <row r="96" spans="1:56" hidden="1" x14ac:dyDescent="0.25">
      <c r="A96" s="59">
        <v>86</v>
      </c>
      <c r="B96" s="60"/>
      <c r="C96" s="60"/>
      <c r="D96" s="61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4"/>
      <c r="AZ96" s="65"/>
      <c r="BA96" s="65"/>
      <c r="BB96" s="66"/>
      <c r="BC96" s="56"/>
      <c r="BD96" s="67" t="b">
        <f t="shared" si="1"/>
        <v>0</v>
      </c>
    </row>
    <row r="97" spans="1:56" ht="12" hidden="1" customHeight="1" x14ac:dyDescent="0.25">
      <c r="A97" s="59">
        <v>87</v>
      </c>
      <c r="B97" s="60"/>
      <c r="C97" s="60"/>
      <c r="D97" s="61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4"/>
      <c r="AZ97" s="65"/>
      <c r="BA97" s="65"/>
      <c r="BB97" s="66"/>
      <c r="BC97" s="56"/>
      <c r="BD97" s="67" t="b">
        <f t="shared" si="1"/>
        <v>0</v>
      </c>
    </row>
    <row r="98" spans="1:56" hidden="1" x14ac:dyDescent="0.25">
      <c r="A98" s="59">
        <v>88</v>
      </c>
      <c r="B98" s="60"/>
      <c r="C98" s="60"/>
      <c r="D98" s="61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4"/>
      <c r="AZ98" s="65"/>
      <c r="BA98" s="65"/>
      <c r="BB98" s="66"/>
      <c r="BC98" s="56"/>
      <c r="BD98" s="67" t="b">
        <f t="shared" si="1"/>
        <v>0</v>
      </c>
    </row>
    <row r="99" spans="1:56" hidden="1" x14ac:dyDescent="0.25">
      <c r="A99" s="59">
        <v>89</v>
      </c>
      <c r="B99" s="60"/>
      <c r="C99" s="60"/>
      <c r="D99" s="61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4"/>
      <c r="AZ99" s="65"/>
      <c r="BA99" s="65"/>
      <c r="BB99" s="66"/>
      <c r="BC99" s="56"/>
      <c r="BD99" s="67" t="b">
        <f t="shared" si="1"/>
        <v>0</v>
      </c>
    </row>
    <row r="100" spans="1:56" hidden="1" x14ac:dyDescent="0.25">
      <c r="A100" s="59">
        <v>90</v>
      </c>
      <c r="B100" s="60"/>
      <c r="C100" s="60"/>
      <c r="D100" s="61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4"/>
      <c r="AZ100" s="65"/>
      <c r="BA100" s="65"/>
      <c r="BB100" s="66"/>
      <c r="BC100" s="56"/>
      <c r="BD100" s="67" t="b">
        <f t="shared" si="1"/>
        <v>0</v>
      </c>
    </row>
    <row r="101" spans="1:56" hidden="1" x14ac:dyDescent="0.25">
      <c r="A101" s="59">
        <v>91</v>
      </c>
      <c r="B101" s="60"/>
      <c r="C101" s="60"/>
      <c r="D101" s="61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4"/>
      <c r="AZ101" s="65"/>
      <c r="BA101" s="65"/>
      <c r="BB101" s="66"/>
      <c r="BC101" s="56"/>
      <c r="BD101" s="67" t="b">
        <f t="shared" si="1"/>
        <v>0</v>
      </c>
    </row>
    <row r="102" spans="1:56" hidden="1" x14ac:dyDescent="0.25">
      <c r="A102" s="59">
        <v>92</v>
      </c>
      <c r="B102" s="60"/>
      <c r="C102" s="60"/>
      <c r="D102" s="61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4"/>
      <c r="AZ102" s="65"/>
      <c r="BA102" s="65"/>
      <c r="BB102" s="66"/>
      <c r="BC102" s="56"/>
      <c r="BD102" s="67" t="b">
        <f t="shared" si="1"/>
        <v>0</v>
      </c>
    </row>
    <row r="103" spans="1:56" hidden="1" x14ac:dyDescent="0.25">
      <c r="A103" s="59">
        <v>93</v>
      </c>
      <c r="B103" s="60"/>
      <c r="C103" s="60"/>
      <c r="D103" s="61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4"/>
      <c r="AZ103" s="65"/>
      <c r="BA103" s="65"/>
      <c r="BB103" s="66"/>
      <c r="BC103" s="56"/>
      <c r="BD103" s="67" t="b">
        <f t="shared" si="1"/>
        <v>0</v>
      </c>
    </row>
    <row r="104" spans="1:56" hidden="1" x14ac:dyDescent="0.25">
      <c r="A104" s="59">
        <v>94</v>
      </c>
      <c r="B104" s="60"/>
      <c r="C104" s="60"/>
      <c r="D104" s="61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4"/>
      <c r="AZ104" s="65"/>
      <c r="BA104" s="65"/>
      <c r="BB104" s="66"/>
      <c r="BC104" s="56"/>
      <c r="BD104" s="67" t="b">
        <f t="shared" si="1"/>
        <v>0</v>
      </c>
    </row>
    <row r="105" spans="1:56" hidden="1" x14ac:dyDescent="0.25">
      <c r="A105" s="59">
        <v>95</v>
      </c>
      <c r="B105" s="60"/>
      <c r="C105" s="60"/>
      <c r="D105" s="61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4"/>
      <c r="AZ105" s="65"/>
      <c r="BA105" s="65"/>
      <c r="BB105" s="66"/>
      <c r="BC105" s="56"/>
      <c r="BD105" s="67" t="b">
        <f t="shared" si="1"/>
        <v>0</v>
      </c>
    </row>
    <row r="106" spans="1:56" hidden="1" x14ac:dyDescent="0.25">
      <c r="A106" s="59">
        <v>96</v>
      </c>
      <c r="B106" s="60"/>
      <c r="C106" s="60"/>
      <c r="D106" s="61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4"/>
      <c r="AZ106" s="65"/>
      <c r="BA106" s="65"/>
      <c r="BB106" s="66"/>
      <c r="BC106" s="56"/>
      <c r="BD106" s="67" t="b">
        <f t="shared" si="1"/>
        <v>0</v>
      </c>
    </row>
    <row r="107" spans="1:56" hidden="1" x14ac:dyDescent="0.25">
      <c r="A107" s="59">
        <v>97</v>
      </c>
      <c r="B107" s="60"/>
      <c r="C107" s="60"/>
      <c r="D107" s="61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3"/>
      <c r="AW107" s="62"/>
      <c r="AX107" s="62"/>
      <c r="AY107" s="64"/>
      <c r="AZ107" s="65"/>
      <c r="BA107" s="65"/>
      <c r="BB107" s="66"/>
      <c r="BC107" s="56"/>
      <c r="BD107" s="67" t="b">
        <f t="shared" si="1"/>
        <v>0</v>
      </c>
    </row>
    <row r="108" spans="1:56" hidden="1" x14ac:dyDescent="0.25">
      <c r="A108" s="59">
        <v>98</v>
      </c>
      <c r="B108" s="60"/>
      <c r="C108" s="60"/>
      <c r="D108" s="61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4"/>
      <c r="AZ108" s="65"/>
      <c r="BA108" s="65"/>
      <c r="BB108" s="66"/>
      <c r="BC108" s="56"/>
      <c r="BD108" s="67" t="b">
        <f t="shared" si="1"/>
        <v>0</v>
      </c>
    </row>
    <row r="109" spans="1:56" hidden="1" x14ac:dyDescent="0.25">
      <c r="A109" s="59">
        <v>99</v>
      </c>
      <c r="B109" s="60"/>
      <c r="C109" s="60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4"/>
      <c r="AZ109" s="65"/>
      <c r="BA109" s="65"/>
      <c r="BB109" s="66"/>
      <c r="BC109" s="56"/>
      <c r="BD109" s="67" t="b">
        <f t="shared" si="1"/>
        <v>0</v>
      </c>
    </row>
    <row r="110" spans="1:56" hidden="1" x14ac:dyDescent="0.25">
      <c r="A110" s="59">
        <v>100</v>
      </c>
      <c r="B110" s="60"/>
      <c r="C110" s="60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4"/>
      <c r="AZ110" s="65"/>
      <c r="BA110" s="65"/>
      <c r="BB110" s="66"/>
      <c r="BC110" s="56"/>
      <c r="BD110" s="67" t="b">
        <f t="shared" si="1"/>
        <v>0</v>
      </c>
    </row>
    <row r="111" spans="1:56" hidden="1" x14ac:dyDescent="0.25">
      <c r="A111" s="59">
        <v>101</v>
      </c>
      <c r="B111" s="60"/>
      <c r="C111" s="60"/>
      <c r="D111" s="61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4"/>
      <c r="AZ111" s="65"/>
      <c r="BA111" s="65"/>
      <c r="BB111" s="66"/>
      <c r="BC111" s="56"/>
      <c r="BD111" s="67" t="b">
        <f t="shared" si="1"/>
        <v>0</v>
      </c>
    </row>
    <row r="112" spans="1:56" hidden="1" x14ac:dyDescent="0.25">
      <c r="A112" s="59">
        <v>102</v>
      </c>
      <c r="B112" s="60"/>
      <c r="C112" s="60"/>
      <c r="D112" s="61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4"/>
      <c r="AZ112" s="65"/>
      <c r="BA112" s="65"/>
      <c r="BB112" s="66"/>
      <c r="BC112" s="56"/>
      <c r="BD112" s="67" t="b">
        <f t="shared" si="1"/>
        <v>0</v>
      </c>
    </row>
    <row r="113" spans="1:56" hidden="1" x14ac:dyDescent="0.25">
      <c r="A113" s="59">
        <v>103</v>
      </c>
      <c r="B113" s="60"/>
      <c r="C113" s="60"/>
      <c r="D113" s="61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4"/>
      <c r="AZ113" s="65"/>
      <c r="BA113" s="65"/>
      <c r="BB113" s="66"/>
      <c r="BC113" s="56"/>
      <c r="BD113" s="67" t="b">
        <f t="shared" si="1"/>
        <v>0</v>
      </c>
    </row>
    <row r="114" spans="1:56" hidden="1" x14ac:dyDescent="0.25">
      <c r="A114" s="59">
        <v>104</v>
      </c>
      <c r="B114" s="60"/>
      <c r="C114" s="60"/>
      <c r="D114" s="61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4"/>
      <c r="AZ114" s="65"/>
      <c r="BA114" s="65"/>
      <c r="BB114" s="66"/>
      <c r="BC114" s="56"/>
      <c r="BD114" s="67" t="b">
        <f t="shared" si="1"/>
        <v>0</v>
      </c>
    </row>
    <row r="115" spans="1:56" hidden="1" x14ac:dyDescent="0.25">
      <c r="A115" s="59">
        <v>105</v>
      </c>
      <c r="B115" s="60"/>
      <c r="C115" s="60"/>
      <c r="D115" s="61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4"/>
      <c r="AZ115" s="65"/>
      <c r="BA115" s="65"/>
      <c r="BB115" s="66"/>
      <c r="BC115" s="56"/>
      <c r="BD115" s="67" t="b">
        <f t="shared" si="1"/>
        <v>0</v>
      </c>
    </row>
    <row r="116" spans="1:56" hidden="1" x14ac:dyDescent="0.25">
      <c r="A116" s="59">
        <v>106</v>
      </c>
      <c r="B116" s="60"/>
      <c r="C116" s="60"/>
      <c r="D116" s="61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4"/>
      <c r="AZ116" s="65"/>
      <c r="BA116" s="65"/>
      <c r="BB116" s="66"/>
      <c r="BC116" s="56"/>
      <c r="BD116" s="67" t="b">
        <f t="shared" si="1"/>
        <v>0</v>
      </c>
    </row>
    <row r="117" spans="1:56" hidden="1" x14ac:dyDescent="0.25">
      <c r="A117" s="59">
        <v>107</v>
      </c>
      <c r="B117" s="60"/>
      <c r="C117" s="60"/>
      <c r="D117" s="61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4"/>
      <c r="AZ117" s="65"/>
      <c r="BA117" s="65"/>
      <c r="BB117" s="66"/>
      <c r="BC117" s="56"/>
      <c r="BD117" s="67" t="b">
        <f t="shared" si="1"/>
        <v>0</v>
      </c>
    </row>
    <row r="118" spans="1:56" hidden="1" x14ac:dyDescent="0.25">
      <c r="A118" s="59">
        <v>108</v>
      </c>
      <c r="B118" s="60"/>
      <c r="C118" s="60"/>
      <c r="D118" s="6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4"/>
      <c r="AZ118" s="65"/>
      <c r="BA118" s="65"/>
      <c r="BB118" s="66"/>
      <c r="BC118" s="56"/>
      <c r="BD118" s="67" t="b">
        <f t="shared" si="1"/>
        <v>0</v>
      </c>
    </row>
    <row r="119" spans="1:56" hidden="1" x14ac:dyDescent="0.25">
      <c r="A119" s="59">
        <v>109</v>
      </c>
      <c r="B119" s="60"/>
      <c r="C119" s="60"/>
      <c r="D119" s="61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4"/>
      <c r="AZ119" s="65"/>
      <c r="BA119" s="65"/>
      <c r="BB119" s="66"/>
      <c r="BC119" s="56"/>
      <c r="BD119" s="67" t="b">
        <f t="shared" si="1"/>
        <v>0</v>
      </c>
    </row>
    <row r="120" spans="1:56" hidden="1" x14ac:dyDescent="0.25">
      <c r="A120" s="59">
        <v>110</v>
      </c>
      <c r="B120" s="60"/>
      <c r="C120" s="60"/>
      <c r="D120" s="61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4"/>
      <c r="AZ120" s="65"/>
      <c r="BA120" s="65"/>
      <c r="BB120" s="66"/>
      <c r="BC120" s="56"/>
      <c r="BD120" s="67" t="b">
        <f t="shared" si="1"/>
        <v>0</v>
      </c>
    </row>
    <row r="121" spans="1:56" hidden="1" x14ac:dyDescent="0.25">
      <c r="A121" s="59">
        <v>111</v>
      </c>
      <c r="B121" s="60"/>
      <c r="C121" s="60"/>
      <c r="D121" s="61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4"/>
      <c r="AZ121" s="65"/>
      <c r="BA121" s="65"/>
      <c r="BB121" s="66"/>
      <c r="BC121" s="56"/>
      <c r="BD121" s="67" t="b">
        <f t="shared" si="1"/>
        <v>0</v>
      </c>
    </row>
    <row r="122" spans="1:56" hidden="1" x14ac:dyDescent="0.25">
      <c r="A122" s="59">
        <v>112</v>
      </c>
      <c r="B122" s="60"/>
      <c r="C122" s="60"/>
      <c r="D122" s="61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4"/>
      <c r="AZ122" s="65"/>
      <c r="BA122" s="65"/>
      <c r="BB122" s="66"/>
      <c r="BC122" s="56"/>
      <c r="BD122" s="67" t="b">
        <f t="shared" si="1"/>
        <v>0</v>
      </c>
    </row>
    <row r="123" spans="1:56" hidden="1" x14ac:dyDescent="0.25">
      <c r="A123" s="59">
        <v>113</v>
      </c>
      <c r="B123" s="60"/>
      <c r="C123" s="60"/>
      <c r="D123" s="61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4"/>
      <c r="AZ123" s="65"/>
      <c r="BA123" s="65"/>
      <c r="BB123" s="66"/>
      <c r="BC123" s="56"/>
      <c r="BD123" s="67" t="b">
        <f t="shared" si="1"/>
        <v>0</v>
      </c>
    </row>
    <row r="124" spans="1:56" hidden="1" x14ac:dyDescent="0.25">
      <c r="A124" s="59">
        <v>114</v>
      </c>
      <c r="B124" s="60"/>
      <c r="C124" s="60"/>
      <c r="D124" s="61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4"/>
      <c r="AZ124" s="65"/>
      <c r="BA124" s="65"/>
      <c r="BB124" s="66"/>
      <c r="BC124" s="56"/>
      <c r="BD124" s="67" t="b">
        <f t="shared" si="1"/>
        <v>0</v>
      </c>
    </row>
    <row r="125" spans="1:56" hidden="1" x14ac:dyDescent="0.25">
      <c r="A125" s="59">
        <v>115</v>
      </c>
      <c r="B125" s="60"/>
      <c r="C125" s="60"/>
      <c r="D125" s="61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4"/>
      <c r="AZ125" s="65"/>
      <c r="BA125" s="65"/>
      <c r="BB125" s="66"/>
      <c r="BC125" s="56"/>
      <c r="BD125" s="67" t="b">
        <f t="shared" si="1"/>
        <v>0</v>
      </c>
    </row>
    <row r="126" spans="1:56" hidden="1" x14ac:dyDescent="0.25">
      <c r="A126" s="59">
        <v>116</v>
      </c>
      <c r="B126" s="60"/>
      <c r="C126" s="60"/>
      <c r="D126" s="61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4"/>
      <c r="AZ126" s="65"/>
      <c r="BA126" s="65"/>
      <c r="BB126" s="66"/>
      <c r="BC126" s="56"/>
      <c r="BD126" s="67" t="b">
        <f t="shared" si="1"/>
        <v>0</v>
      </c>
    </row>
    <row r="127" spans="1:56" hidden="1" x14ac:dyDescent="0.25">
      <c r="A127" s="59">
        <v>117</v>
      </c>
      <c r="B127" s="60"/>
      <c r="C127" s="60"/>
      <c r="D127" s="61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4"/>
      <c r="AZ127" s="65"/>
      <c r="BA127" s="65"/>
      <c r="BB127" s="66"/>
      <c r="BC127" s="56"/>
      <c r="BD127" s="67" t="b">
        <f t="shared" si="1"/>
        <v>0</v>
      </c>
    </row>
    <row r="128" spans="1:56" hidden="1" x14ac:dyDescent="0.25">
      <c r="A128" s="59">
        <v>118</v>
      </c>
      <c r="B128" s="60"/>
      <c r="C128" s="60"/>
      <c r="D128" s="61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4"/>
      <c r="AZ128" s="65"/>
      <c r="BA128" s="65"/>
      <c r="BB128" s="66"/>
      <c r="BC128" s="56"/>
      <c r="BD128" s="67" t="b">
        <f t="shared" si="1"/>
        <v>0</v>
      </c>
    </row>
    <row r="129" spans="1:56" hidden="1" x14ac:dyDescent="0.25">
      <c r="A129" s="59">
        <v>119</v>
      </c>
      <c r="B129" s="60"/>
      <c r="C129" s="60"/>
      <c r="D129" s="61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4"/>
      <c r="AZ129" s="65"/>
      <c r="BA129" s="65"/>
      <c r="BB129" s="66"/>
      <c r="BC129" s="56"/>
      <c r="BD129" s="67" t="b">
        <f t="shared" si="1"/>
        <v>0</v>
      </c>
    </row>
    <row r="130" spans="1:56" ht="4.5" hidden="1" customHeight="1" x14ac:dyDescent="0.25">
      <c r="A130" s="59">
        <v>120</v>
      </c>
      <c r="B130" s="60"/>
      <c r="C130" s="60"/>
      <c r="D130" s="61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4"/>
      <c r="AZ130" s="65"/>
      <c r="BA130" s="65"/>
      <c r="BB130" s="66"/>
      <c r="BC130" s="56"/>
      <c r="BD130" s="67" t="b">
        <f t="shared" si="1"/>
        <v>0</v>
      </c>
    </row>
    <row r="131" spans="1:56" hidden="1" x14ac:dyDescent="0.25">
      <c r="A131" s="59">
        <v>121</v>
      </c>
      <c r="B131" s="60"/>
      <c r="C131" s="60"/>
      <c r="D131" s="61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4"/>
      <c r="AZ131" s="65"/>
      <c r="BA131" s="65"/>
      <c r="BB131" s="66"/>
      <c r="BC131" s="56"/>
      <c r="BD131" s="67" t="b">
        <f t="shared" si="1"/>
        <v>0</v>
      </c>
    </row>
    <row r="132" spans="1:56" hidden="1" x14ac:dyDescent="0.25">
      <c r="A132" s="59">
        <v>122</v>
      </c>
      <c r="B132" s="60"/>
      <c r="C132" s="60"/>
      <c r="D132" s="61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4"/>
      <c r="AZ132" s="65"/>
      <c r="BA132" s="65"/>
      <c r="BB132" s="66"/>
      <c r="BC132" s="56"/>
      <c r="BD132" s="67" t="b">
        <f t="shared" si="1"/>
        <v>0</v>
      </c>
    </row>
    <row r="133" spans="1:56" hidden="1" x14ac:dyDescent="0.25">
      <c r="A133" s="59">
        <v>123</v>
      </c>
      <c r="B133" s="60"/>
      <c r="C133" s="60"/>
      <c r="D133" s="61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4"/>
      <c r="AZ133" s="65"/>
      <c r="BA133" s="65"/>
      <c r="BB133" s="66"/>
      <c r="BC133" s="56"/>
      <c r="BD133" s="67" t="b">
        <f t="shared" si="1"/>
        <v>0</v>
      </c>
    </row>
    <row r="134" spans="1:56" hidden="1" x14ac:dyDescent="0.25">
      <c r="A134" s="59">
        <v>124</v>
      </c>
      <c r="B134" s="60"/>
      <c r="C134" s="60"/>
      <c r="D134" s="61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4"/>
      <c r="AZ134" s="65"/>
      <c r="BA134" s="65"/>
      <c r="BB134" s="66"/>
      <c r="BC134" s="56"/>
      <c r="BD134" s="67" t="b">
        <f t="shared" si="1"/>
        <v>0</v>
      </c>
    </row>
    <row r="135" spans="1:56" hidden="1" x14ac:dyDescent="0.25">
      <c r="A135" s="59">
        <v>125</v>
      </c>
      <c r="B135" s="60"/>
      <c r="C135" s="60"/>
      <c r="D135" s="61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4"/>
      <c r="AZ135" s="65"/>
      <c r="BA135" s="65"/>
      <c r="BB135" s="66"/>
      <c r="BC135" s="56"/>
      <c r="BD135" s="67" t="b">
        <f t="shared" si="1"/>
        <v>0</v>
      </c>
    </row>
    <row r="136" spans="1:56" hidden="1" x14ac:dyDescent="0.25">
      <c r="A136" s="59">
        <v>126</v>
      </c>
      <c r="B136" s="60"/>
      <c r="C136" s="60"/>
      <c r="D136" s="61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4"/>
      <c r="AZ136" s="65"/>
      <c r="BA136" s="65"/>
      <c r="BB136" s="66"/>
      <c r="BC136" s="56"/>
      <c r="BD136" s="67" t="b">
        <f t="shared" si="1"/>
        <v>0</v>
      </c>
    </row>
    <row r="137" spans="1:56" hidden="1" x14ac:dyDescent="0.25">
      <c r="A137" s="59">
        <v>127</v>
      </c>
      <c r="B137" s="60"/>
      <c r="C137" s="60"/>
      <c r="D137" s="61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4"/>
      <c r="AZ137" s="65"/>
      <c r="BA137" s="65"/>
      <c r="BB137" s="66"/>
      <c r="BC137" s="56"/>
      <c r="BD137" s="67" t="b">
        <f t="shared" si="1"/>
        <v>0</v>
      </c>
    </row>
    <row r="138" spans="1:56" hidden="1" x14ac:dyDescent="0.25">
      <c r="A138" s="59">
        <v>128</v>
      </c>
      <c r="B138" s="60"/>
      <c r="C138" s="60"/>
      <c r="D138" s="61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4"/>
      <c r="AZ138" s="65"/>
      <c r="BA138" s="65"/>
      <c r="BB138" s="66"/>
      <c r="BC138" s="56"/>
      <c r="BD138" s="67" t="b">
        <f t="shared" si="1"/>
        <v>0</v>
      </c>
    </row>
    <row r="139" spans="1:56" hidden="1" x14ac:dyDescent="0.25">
      <c r="A139" s="59">
        <v>129</v>
      </c>
      <c r="B139" s="60"/>
      <c r="C139" s="60"/>
      <c r="D139" s="61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4"/>
      <c r="AZ139" s="65"/>
      <c r="BA139" s="65"/>
      <c r="BB139" s="66"/>
      <c r="BC139" s="56"/>
      <c r="BD139" s="67" t="b">
        <f t="shared" si="1"/>
        <v>0</v>
      </c>
    </row>
    <row r="140" spans="1:56" hidden="1" x14ac:dyDescent="0.25">
      <c r="A140" s="59">
        <v>130</v>
      </c>
      <c r="B140" s="60"/>
      <c r="C140" s="60"/>
      <c r="D140" s="61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4"/>
      <c r="AZ140" s="65"/>
      <c r="BA140" s="65"/>
      <c r="BB140" s="66"/>
      <c r="BC140" s="56"/>
      <c r="BD140" s="67" t="b">
        <f t="shared" ref="BD140:BD158" si="2">IF(SUM(E140:AX140)&gt;0,(SUM(E140:AX140)/COUNTIF(E140:AX140,"&gt;0")))</f>
        <v>0</v>
      </c>
    </row>
    <row r="141" spans="1:56" hidden="1" x14ac:dyDescent="0.25">
      <c r="A141" s="59">
        <v>131</v>
      </c>
      <c r="B141" s="60"/>
      <c r="C141" s="60"/>
      <c r="D141" s="61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4"/>
      <c r="AZ141" s="65"/>
      <c r="BA141" s="65"/>
      <c r="BB141" s="66"/>
      <c r="BC141" s="56"/>
      <c r="BD141" s="67" t="b">
        <f t="shared" si="2"/>
        <v>0</v>
      </c>
    </row>
    <row r="142" spans="1:56" hidden="1" x14ac:dyDescent="0.25">
      <c r="A142" s="59">
        <v>132</v>
      </c>
      <c r="B142" s="60"/>
      <c r="C142" s="60"/>
      <c r="D142" s="61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4"/>
      <c r="AZ142" s="65"/>
      <c r="BA142" s="65"/>
      <c r="BB142" s="66"/>
      <c r="BC142" s="56"/>
      <c r="BD142" s="67" t="b">
        <f t="shared" si="2"/>
        <v>0</v>
      </c>
    </row>
    <row r="143" spans="1:56" hidden="1" x14ac:dyDescent="0.25">
      <c r="A143" s="59">
        <v>133</v>
      </c>
      <c r="B143" s="60"/>
      <c r="C143" s="60"/>
      <c r="D143" s="61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4"/>
      <c r="AZ143" s="65"/>
      <c r="BA143" s="65"/>
      <c r="BB143" s="66"/>
      <c r="BC143" s="56"/>
      <c r="BD143" s="67" t="b">
        <f t="shared" si="2"/>
        <v>0</v>
      </c>
    </row>
    <row r="144" spans="1:56" hidden="1" x14ac:dyDescent="0.25">
      <c r="A144" s="59">
        <v>134</v>
      </c>
      <c r="B144" s="60"/>
      <c r="C144" s="60"/>
      <c r="D144" s="61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4"/>
      <c r="AZ144" s="65"/>
      <c r="BA144" s="65"/>
      <c r="BB144" s="66"/>
      <c r="BC144" s="56"/>
      <c r="BD144" s="67" t="b">
        <f t="shared" si="2"/>
        <v>0</v>
      </c>
    </row>
    <row r="145" spans="1:56" hidden="1" x14ac:dyDescent="0.25">
      <c r="A145" s="59">
        <v>135</v>
      </c>
      <c r="B145" s="60"/>
      <c r="C145" s="60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4"/>
      <c r="AZ145" s="65"/>
      <c r="BA145" s="65"/>
      <c r="BB145" s="66"/>
      <c r="BC145" s="56"/>
      <c r="BD145" s="67" t="b">
        <f t="shared" si="2"/>
        <v>0</v>
      </c>
    </row>
    <row r="146" spans="1:56" hidden="1" x14ac:dyDescent="0.25">
      <c r="A146" s="59">
        <v>136</v>
      </c>
      <c r="B146" s="60"/>
      <c r="C146" s="60"/>
      <c r="D146" s="61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4"/>
      <c r="AZ146" s="65"/>
      <c r="BA146" s="65"/>
      <c r="BB146" s="66"/>
      <c r="BC146" s="56"/>
      <c r="BD146" s="67" t="b">
        <f t="shared" si="2"/>
        <v>0</v>
      </c>
    </row>
    <row r="147" spans="1:56" hidden="1" x14ac:dyDescent="0.25">
      <c r="A147" s="59">
        <v>137</v>
      </c>
      <c r="B147" s="60"/>
      <c r="C147" s="60"/>
      <c r="D147" s="61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4"/>
      <c r="AZ147" s="65"/>
      <c r="BA147" s="65"/>
      <c r="BB147" s="66"/>
      <c r="BC147" s="56"/>
      <c r="BD147" s="67" t="b">
        <f t="shared" si="2"/>
        <v>0</v>
      </c>
    </row>
    <row r="148" spans="1:56" hidden="1" x14ac:dyDescent="0.25">
      <c r="A148" s="59">
        <v>138</v>
      </c>
      <c r="B148" s="60"/>
      <c r="C148" s="60"/>
      <c r="D148" s="61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4"/>
      <c r="AZ148" s="65"/>
      <c r="BA148" s="65"/>
      <c r="BB148" s="66"/>
      <c r="BC148" s="56"/>
      <c r="BD148" s="67" t="b">
        <f t="shared" si="2"/>
        <v>0</v>
      </c>
    </row>
    <row r="149" spans="1:56" hidden="1" x14ac:dyDescent="0.25">
      <c r="A149" s="59">
        <v>139</v>
      </c>
      <c r="B149" s="60"/>
      <c r="C149" s="60"/>
      <c r="D149" s="61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4"/>
      <c r="AZ149" s="65"/>
      <c r="BA149" s="65"/>
      <c r="BB149" s="66"/>
      <c r="BC149" s="56"/>
      <c r="BD149" s="67" t="b">
        <f t="shared" si="2"/>
        <v>0</v>
      </c>
    </row>
    <row r="150" spans="1:56" hidden="1" x14ac:dyDescent="0.25">
      <c r="A150" s="59">
        <v>140</v>
      </c>
      <c r="B150" s="60"/>
      <c r="C150" s="60"/>
      <c r="D150" s="61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4"/>
      <c r="AZ150" s="65"/>
      <c r="BA150" s="65"/>
      <c r="BB150" s="66"/>
      <c r="BC150" s="56"/>
      <c r="BD150" s="67" t="b">
        <f t="shared" si="2"/>
        <v>0</v>
      </c>
    </row>
    <row r="151" spans="1:56" hidden="1" x14ac:dyDescent="0.25">
      <c r="A151" s="59">
        <v>141</v>
      </c>
      <c r="B151" s="60"/>
      <c r="C151" s="60"/>
      <c r="D151" s="61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4"/>
      <c r="AZ151" s="65"/>
      <c r="BA151" s="65"/>
      <c r="BB151" s="66"/>
      <c r="BC151" s="56"/>
      <c r="BD151" s="67" t="b">
        <f t="shared" si="2"/>
        <v>0</v>
      </c>
    </row>
    <row r="152" spans="1:56" hidden="1" x14ac:dyDescent="0.25">
      <c r="A152" s="59">
        <v>142</v>
      </c>
      <c r="B152" s="60"/>
      <c r="C152" s="60"/>
      <c r="D152" s="61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4"/>
      <c r="AZ152" s="65"/>
      <c r="BA152" s="65"/>
      <c r="BB152" s="66"/>
      <c r="BC152" s="56"/>
      <c r="BD152" s="67" t="b">
        <f t="shared" si="2"/>
        <v>0</v>
      </c>
    </row>
    <row r="153" spans="1:56" hidden="1" x14ac:dyDescent="0.25">
      <c r="A153" s="59">
        <v>143</v>
      </c>
      <c r="B153" s="60"/>
      <c r="C153" s="60"/>
      <c r="D153" s="61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4"/>
      <c r="AZ153" s="65"/>
      <c r="BA153" s="65"/>
      <c r="BB153" s="66"/>
      <c r="BC153" s="56"/>
      <c r="BD153" s="67" t="b">
        <f t="shared" si="2"/>
        <v>0</v>
      </c>
    </row>
    <row r="154" spans="1:56" hidden="1" x14ac:dyDescent="0.25">
      <c r="A154" s="59">
        <v>144</v>
      </c>
      <c r="B154" s="60"/>
      <c r="C154" s="60"/>
      <c r="D154" s="61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4"/>
      <c r="AZ154" s="65"/>
      <c r="BA154" s="65"/>
      <c r="BB154" s="66"/>
      <c r="BC154" s="56"/>
      <c r="BD154" s="67" t="b">
        <f t="shared" si="2"/>
        <v>0</v>
      </c>
    </row>
    <row r="155" spans="1:56" hidden="1" x14ac:dyDescent="0.25">
      <c r="A155" s="59">
        <v>145</v>
      </c>
      <c r="B155" s="60"/>
      <c r="C155" s="60"/>
      <c r="D155" s="61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4"/>
      <c r="AZ155" s="65"/>
      <c r="BA155" s="65"/>
      <c r="BB155" s="66"/>
      <c r="BC155" s="56"/>
      <c r="BD155" s="67" t="b">
        <f t="shared" si="2"/>
        <v>0</v>
      </c>
    </row>
    <row r="156" spans="1:56" hidden="1" x14ac:dyDescent="0.25">
      <c r="A156" s="59">
        <v>146</v>
      </c>
      <c r="B156" s="60"/>
      <c r="C156" s="60"/>
      <c r="D156" s="61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4"/>
      <c r="AZ156" s="65"/>
      <c r="BA156" s="65"/>
      <c r="BB156" s="66"/>
      <c r="BC156" s="56"/>
      <c r="BD156" s="67" t="b">
        <f t="shared" si="2"/>
        <v>0</v>
      </c>
    </row>
    <row r="157" spans="1:56" hidden="1" x14ac:dyDescent="0.25">
      <c r="A157" s="59">
        <v>147</v>
      </c>
      <c r="B157" s="60"/>
      <c r="C157" s="60"/>
      <c r="D157" s="61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4"/>
      <c r="AZ157" s="65"/>
      <c r="BA157" s="65"/>
      <c r="BB157" s="66"/>
      <c r="BC157" s="56"/>
      <c r="BD157" s="67" t="b">
        <f t="shared" si="2"/>
        <v>0</v>
      </c>
    </row>
    <row r="158" spans="1:56" hidden="1" x14ac:dyDescent="0.25">
      <c r="A158" s="59">
        <v>148</v>
      </c>
      <c r="B158" s="60"/>
      <c r="C158" s="60"/>
      <c r="D158" s="61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8"/>
      <c r="AZ158" s="65"/>
      <c r="BA158" s="65"/>
      <c r="BB158" s="66"/>
      <c r="BC158" s="56"/>
      <c r="BD158" s="67" t="b">
        <f t="shared" si="2"/>
        <v>0</v>
      </c>
    </row>
    <row r="159" spans="1:56" ht="21.75" customHeight="1" thickBot="1" x14ac:dyDescent="0.3">
      <c r="A159" s="69"/>
      <c r="B159" s="35"/>
      <c r="C159" s="36"/>
      <c r="D159" s="36"/>
      <c r="E159" s="70">
        <f t="shared" ref="E159:AX159" si="3">IF(SUM(E11:E158)&gt;0,AVERAGE(E11:E158),IF(6:6="Да",COUNTIF(E11:E158,"Неуд")+COUNTIF(E11:E158,"Н/я")+COUNTIF(E11:E158,"Н/з"),0))</f>
        <v>86.444444444444443</v>
      </c>
      <c r="F159" s="70">
        <f t="shared" si="3"/>
        <v>87.555555555555557</v>
      </c>
      <c r="G159" s="70">
        <f t="shared" si="3"/>
        <v>66.222222222222229</v>
      </c>
      <c r="H159" s="70">
        <f t="shared" si="3"/>
        <v>79.777777777777771</v>
      </c>
      <c r="I159" s="70">
        <f t="shared" si="3"/>
        <v>85</v>
      </c>
      <c r="J159" s="70">
        <f t="shared" si="3"/>
        <v>82.666666666666671</v>
      </c>
      <c r="K159" s="70">
        <f t="shared" si="3"/>
        <v>82</v>
      </c>
      <c r="L159" s="70">
        <f t="shared" si="3"/>
        <v>0</v>
      </c>
      <c r="M159" s="70">
        <f t="shared" si="3"/>
        <v>0</v>
      </c>
      <c r="N159" s="70">
        <f t="shared" si="3"/>
        <v>0</v>
      </c>
      <c r="O159" s="70">
        <f t="shared" si="3"/>
        <v>0</v>
      </c>
      <c r="P159" s="70">
        <f t="shared" si="3"/>
        <v>0</v>
      </c>
      <c r="Q159" s="70">
        <f t="shared" si="3"/>
        <v>0</v>
      </c>
      <c r="R159" s="70">
        <f t="shared" si="3"/>
        <v>0</v>
      </c>
      <c r="S159" s="70">
        <f t="shared" si="3"/>
        <v>0</v>
      </c>
      <c r="T159" s="70">
        <f t="shared" si="3"/>
        <v>0</v>
      </c>
      <c r="U159" s="70">
        <f t="shared" si="3"/>
        <v>0</v>
      </c>
      <c r="V159" s="70">
        <f t="shared" si="3"/>
        <v>0</v>
      </c>
      <c r="W159" s="70">
        <f t="shared" si="3"/>
        <v>0</v>
      </c>
      <c r="X159" s="70">
        <f t="shared" si="3"/>
        <v>0</v>
      </c>
      <c r="Y159" s="70">
        <f t="shared" si="3"/>
        <v>0</v>
      </c>
      <c r="Z159" s="70">
        <f t="shared" si="3"/>
        <v>0</v>
      </c>
      <c r="AA159" s="70">
        <f t="shared" si="3"/>
        <v>0</v>
      </c>
      <c r="AB159" s="70">
        <f t="shared" si="3"/>
        <v>0</v>
      </c>
      <c r="AC159" s="70">
        <f t="shared" si="3"/>
        <v>0</v>
      </c>
      <c r="AD159" s="70">
        <f t="shared" si="3"/>
        <v>0</v>
      </c>
      <c r="AE159" s="70">
        <f t="shared" si="3"/>
        <v>0</v>
      </c>
      <c r="AF159" s="70">
        <f t="shared" si="3"/>
        <v>0</v>
      </c>
      <c r="AG159" s="70">
        <f t="shared" si="3"/>
        <v>0</v>
      </c>
      <c r="AH159" s="70">
        <f t="shared" si="3"/>
        <v>0</v>
      </c>
      <c r="AI159" s="70">
        <f t="shared" si="3"/>
        <v>0</v>
      </c>
      <c r="AJ159" s="70">
        <f t="shared" si="3"/>
        <v>0</v>
      </c>
      <c r="AK159" s="70">
        <f t="shared" si="3"/>
        <v>0</v>
      </c>
      <c r="AL159" s="70">
        <f t="shared" si="3"/>
        <v>0</v>
      </c>
      <c r="AM159" s="70">
        <f t="shared" si="3"/>
        <v>0</v>
      </c>
      <c r="AN159" s="70">
        <f t="shared" si="3"/>
        <v>0</v>
      </c>
      <c r="AO159" s="70">
        <f t="shared" si="3"/>
        <v>0</v>
      </c>
      <c r="AP159" s="70">
        <f t="shared" si="3"/>
        <v>0</v>
      </c>
      <c r="AQ159" s="70">
        <f t="shared" si="3"/>
        <v>0</v>
      </c>
      <c r="AR159" s="70">
        <f t="shared" si="3"/>
        <v>0</v>
      </c>
      <c r="AS159" s="70">
        <f t="shared" si="3"/>
        <v>0</v>
      </c>
      <c r="AT159" s="70">
        <f t="shared" si="3"/>
        <v>0</v>
      </c>
      <c r="AU159" s="70">
        <f t="shared" si="3"/>
        <v>0</v>
      </c>
      <c r="AV159" s="70">
        <f t="shared" si="3"/>
        <v>0</v>
      </c>
      <c r="AW159" s="70">
        <f t="shared" si="3"/>
        <v>0</v>
      </c>
      <c r="AX159" s="70">
        <f t="shared" si="3"/>
        <v>0</v>
      </c>
      <c r="AY159" s="71">
        <f>SUM(AY11:AY158)</f>
        <v>0</v>
      </c>
      <c r="AZ159" s="72"/>
      <c r="BA159" s="72"/>
      <c r="BB159" s="72"/>
      <c r="BC159" s="73"/>
      <c r="BD159" s="67">
        <f>AVERAGE(BD11:BD158)</f>
        <v>82.701058201058189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F10"/>
    <mergeCell ref="G10:AX10"/>
  </mergeCells>
  <conditionalFormatting sqref="E11:AX158">
    <cfRule type="expression" dxfId="128" priority="1" stopIfTrue="1">
      <formula>AND(E$6="Да",E11="Н/з")</formula>
    </cfRule>
    <cfRule type="expression" dxfId="127" priority="2" stopIfTrue="1">
      <formula>AND(E$6="Да",E11="Неуд")</formula>
    </cfRule>
    <cfRule type="expression" dxfId="126" priority="3" stopIfTrue="1">
      <formula>AND(E$6="Да",E11="Н/я")</formula>
    </cfRule>
  </conditionalFormatting>
  <conditionalFormatting sqref="BC11:BC158">
    <cfRule type="expression" dxfId="125" priority="7" stopIfTrue="1">
      <formula>AND(DATEVALUE(BC11)&gt;ДатаСессии,OR(BB11="",DATEVALUE(BB11)&lt;NOW()))</formula>
    </cfRule>
  </conditionalFormatting>
  <conditionalFormatting sqref="AZ11:AZ158">
    <cfRule type="cellIs" dxfId="124" priority="4" stopIfTrue="1" operator="equal">
      <formula>"Неусп"</formula>
    </cfRule>
    <cfRule type="cellIs" dxfId="123" priority="5" stopIfTrue="1" operator="equal">
      <formula>"Хор"</formula>
    </cfRule>
    <cfRule type="cellIs" dxfId="122" priority="6" stopIfTrue="1" operator="equal">
      <formula>"Отл"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topLeftCell="A34" workbookViewId="0">
      <selection activeCell="E110" sqref="E110"/>
    </sheetView>
  </sheetViews>
  <sheetFormatPr defaultRowHeight="15" x14ac:dyDescent="0.25"/>
  <cols>
    <col min="2" max="2" width="9.140625" customWidth="1"/>
    <col min="15" max="15" width="9" customWidth="1"/>
    <col min="16" max="28" width="9.140625" hidden="1" customWidth="1"/>
    <col min="29" max="29" width="0.140625" hidden="1" customWidth="1"/>
    <col min="30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317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318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3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191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78.581481481481475</v>
      </c>
    </row>
    <row r="5" spans="1:56" ht="131.25" x14ac:dyDescent="0.25">
      <c r="A5" s="11" t="s">
        <v>9</v>
      </c>
      <c r="B5" s="89"/>
      <c r="C5" s="89"/>
      <c r="D5" s="89"/>
      <c r="E5" s="12" t="s">
        <v>161</v>
      </c>
      <c r="F5" s="12" t="s">
        <v>193</v>
      </c>
      <c r="G5" s="12" t="s">
        <v>319</v>
      </c>
      <c r="H5" s="12" t="s">
        <v>320</v>
      </c>
      <c r="I5" s="12" t="s">
        <v>195</v>
      </c>
      <c r="J5" s="12" t="s">
        <v>198</v>
      </c>
      <c r="K5" s="12" t="s">
        <v>321</v>
      </c>
      <c r="L5" s="12" t="s">
        <v>322</v>
      </c>
      <c r="M5" s="12" t="s">
        <v>201</v>
      </c>
      <c r="N5" s="12" t="s">
        <v>323</v>
      </c>
      <c r="O5" s="12" t="s">
        <v>324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72</v>
      </c>
      <c r="G7" s="23">
        <v>72</v>
      </c>
      <c r="H7" s="23">
        <v>36</v>
      </c>
      <c r="I7" s="23">
        <v>72</v>
      </c>
      <c r="J7" s="23">
        <v>72</v>
      </c>
      <c r="K7" s="23">
        <v>108</v>
      </c>
      <c r="L7" s="23">
        <v>144</v>
      </c>
      <c r="M7" s="23">
        <v>108</v>
      </c>
      <c r="N7" s="23">
        <v>180</v>
      </c>
      <c r="O7" s="23">
        <v>144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62</v>
      </c>
      <c r="I8" s="17" t="s">
        <v>62</v>
      </c>
      <c r="J8" s="17" t="s">
        <v>100</v>
      </c>
      <c r="K8" s="17" t="s">
        <v>100</v>
      </c>
      <c r="L8" s="17" t="s">
        <v>63</v>
      </c>
      <c r="M8" s="17" t="s">
        <v>62</v>
      </c>
      <c r="N8" s="17" t="s">
        <v>63</v>
      </c>
      <c r="O8" s="17" t="s">
        <v>63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5"/>
      <c r="L10" s="86"/>
      <c r="M10" s="84" t="s">
        <v>38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325</v>
      </c>
      <c r="E11" s="27">
        <v>60</v>
      </c>
      <c r="F11" s="27">
        <v>0</v>
      </c>
      <c r="G11" s="27">
        <v>60</v>
      </c>
      <c r="H11" s="27">
        <v>31</v>
      </c>
      <c r="I11" s="27">
        <v>70</v>
      </c>
      <c r="J11" s="27">
        <v>61</v>
      </c>
      <c r="K11" s="27">
        <v>61</v>
      </c>
      <c r="L11" s="27">
        <v>7</v>
      </c>
      <c r="M11" s="27">
        <v>61</v>
      </c>
      <c r="N11" s="27">
        <v>0</v>
      </c>
      <c r="O11" s="27">
        <v>65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52.888888888888886</v>
      </c>
    </row>
    <row r="12" spans="1:56" x14ac:dyDescent="0.25">
      <c r="A12" s="24"/>
      <c r="B12" s="25"/>
      <c r="C12" s="25"/>
      <c r="D12" s="26" t="s">
        <v>326</v>
      </c>
      <c r="E12" s="27">
        <v>78</v>
      </c>
      <c r="F12" s="27">
        <v>80</v>
      </c>
      <c r="G12" s="27">
        <v>75</v>
      </c>
      <c r="H12" s="27">
        <v>80</v>
      </c>
      <c r="I12" s="27">
        <v>91</v>
      </c>
      <c r="J12" s="27">
        <v>78</v>
      </c>
      <c r="K12" s="27">
        <v>95</v>
      </c>
      <c r="L12" s="27">
        <v>70</v>
      </c>
      <c r="M12" s="27">
        <v>91</v>
      </c>
      <c r="N12" s="27">
        <v>99</v>
      </c>
      <c r="O12" s="27">
        <v>79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83.272727272727266</v>
      </c>
    </row>
    <row r="13" spans="1:56" x14ac:dyDescent="0.25">
      <c r="A13" s="24"/>
      <c r="B13" s="25"/>
      <c r="C13" s="25"/>
      <c r="D13" s="26" t="s">
        <v>327</v>
      </c>
      <c r="E13" s="27">
        <v>60</v>
      </c>
      <c r="F13" s="27">
        <v>65</v>
      </c>
      <c r="G13" s="27">
        <v>60</v>
      </c>
      <c r="H13" s="27">
        <v>90</v>
      </c>
      <c r="I13" s="27">
        <v>76</v>
      </c>
      <c r="J13" s="27">
        <v>65</v>
      </c>
      <c r="K13" s="27">
        <v>91</v>
      </c>
      <c r="L13" s="27">
        <v>61</v>
      </c>
      <c r="M13" s="27">
        <v>69</v>
      </c>
      <c r="N13" s="27">
        <v>67</v>
      </c>
      <c r="O13" s="27">
        <v>65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69.909090909090907</v>
      </c>
    </row>
    <row r="14" spans="1:56" x14ac:dyDescent="0.25">
      <c r="A14" s="24"/>
      <c r="B14" s="25"/>
      <c r="C14" s="25"/>
      <c r="D14" s="26" t="s">
        <v>328</v>
      </c>
      <c r="E14" s="27">
        <v>60</v>
      </c>
      <c r="F14" s="27">
        <v>75</v>
      </c>
      <c r="G14" s="27">
        <v>60</v>
      </c>
      <c r="H14" s="27">
        <v>36</v>
      </c>
      <c r="I14" s="27">
        <v>91</v>
      </c>
      <c r="J14" s="27">
        <v>65</v>
      </c>
      <c r="K14" s="27">
        <v>95</v>
      </c>
      <c r="L14" s="27">
        <v>61</v>
      </c>
      <c r="M14" s="27">
        <v>62</v>
      </c>
      <c r="N14" s="27">
        <v>67</v>
      </c>
      <c r="O14" s="27">
        <v>74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67.818181818181813</v>
      </c>
    </row>
    <row r="15" spans="1:56" x14ac:dyDescent="0.25">
      <c r="A15" s="24"/>
      <c r="B15" s="25"/>
      <c r="C15" s="25"/>
      <c r="D15" s="26" t="s">
        <v>329</v>
      </c>
      <c r="E15" s="27">
        <v>91</v>
      </c>
      <c r="F15" s="27">
        <v>92</v>
      </c>
      <c r="G15" s="27">
        <v>76</v>
      </c>
      <c r="H15" s="27">
        <v>98</v>
      </c>
      <c r="I15" s="27">
        <v>92</v>
      </c>
      <c r="J15" s="27">
        <v>77</v>
      </c>
      <c r="K15" s="27">
        <v>100</v>
      </c>
      <c r="L15" s="27">
        <v>93</v>
      </c>
      <c r="M15" s="27">
        <v>94</v>
      </c>
      <c r="N15" s="27">
        <v>93</v>
      </c>
      <c r="O15" s="27">
        <v>93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90.818181818181813</v>
      </c>
    </row>
    <row r="16" spans="1:56" x14ac:dyDescent="0.25">
      <c r="A16" s="24"/>
      <c r="B16" s="25"/>
      <c r="C16" s="25"/>
      <c r="D16" s="26" t="s">
        <v>330</v>
      </c>
      <c r="E16" s="27">
        <v>60</v>
      </c>
      <c r="F16" s="27">
        <v>75</v>
      </c>
      <c r="G16" s="27">
        <v>61</v>
      </c>
      <c r="H16" s="27">
        <v>80</v>
      </c>
      <c r="I16" s="27">
        <v>85</v>
      </c>
      <c r="J16" s="27">
        <v>65</v>
      </c>
      <c r="K16" s="27">
        <v>65</v>
      </c>
      <c r="L16" s="27">
        <v>50</v>
      </c>
      <c r="M16" s="27">
        <v>65</v>
      </c>
      <c r="N16" s="27">
        <v>70</v>
      </c>
      <c r="O16" s="27">
        <v>91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69.727272727272734</v>
      </c>
    </row>
    <row r="17" spans="1:56" x14ac:dyDescent="0.25">
      <c r="A17" s="24"/>
      <c r="B17" s="25"/>
      <c r="C17" s="25"/>
      <c r="D17" s="26" t="s">
        <v>331</v>
      </c>
      <c r="E17" s="27">
        <v>91</v>
      </c>
      <c r="F17" s="27">
        <v>100</v>
      </c>
      <c r="G17" s="27">
        <v>75</v>
      </c>
      <c r="H17" s="27">
        <v>95</v>
      </c>
      <c r="I17" s="27">
        <v>91</v>
      </c>
      <c r="J17" s="27">
        <v>100</v>
      </c>
      <c r="K17" s="27">
        <v>100</v>
      </c>
      <c r="L17" s="27">
        <v>93</v>
      </c>
      <c r="M17" s="27">
        <v>96</v>
      </c>
      <c r="N17" s="27">
        <v>92</v>
      </c>
      <c r="O17" s="27">
        <v>91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93.090909090909093</v>
      </c>
    </row>
    <row r="18" spans="1:56" x14ac:dyDescent="0.25">
      <c r="A18" s="24"/>
      <c r="B18" s="25"/>
      <c r="C18" s="25"/>
      <c r="D18" s="26" t="s">
        <v>332</v>
      </c>
      <c r="E18" s="27">
        <v>0</v>
      </c>
      <c r="F18" s="27">
        <v>0</v>
      </c>
      <c r="G18" s="27">
        <v>68</v>
      </c>
      <c r="H18" s="27">
        <v>55</v>
      </c>
      <c r="I18" s="27">
        <v>80</v>
      </c>
      <c r="J18" s="27">
        <v>62</v>
      </c>
      <c r="K18" s="27">
        <v>61</v>
      </c>
      <c r="L18" s="27">
        <v>65</v>
      </c>
      <c r="M18" s="27">
        <v>65</v>
      </c>
      <c r="N18" s="27">
        <v>65</v>
      </c>
      <c r="O18" s="27">
        <v>65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65.111111111111114</v>
      </c>
    </row>
    <row r="19" spans="1:56" x14ac:dyDescent="0.25">
      <c r="A19" s="24"/>
      <c r="B19" s="25"/>
      <c r="C19" s="25"/>
      <c r="D19" s="26" t="s">
        <v>333</v>
      </c>
      <c r="E19" s="27">
        <v>60</v>
      </c>
      <c r="F19" s="27">
        <v>0</v>
      </c>
      <c r="G19" s="27">
        <v>73</v>
      </c>
      <c r="H19" s="27">
        <v>55</v>
      </c>
      <c r="I19" s="27">
        <v>80</v>
      </c>
      <c r="J19" s="27">
        <v>62</v>
      </c>
      <c r="K19" s="27">
        <v>61</v>
      </c>
      <c r="L19" s="27">
        <v>65</v>
      </c>
      <c r="M19" s="27">
        <v>65</v>
      </c>
      <c r="N19" s="27">
        <v>61</v>
      </c>
      <c r="O19" s="27">
        <v>65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64.7</v>
      </c>
    </row>
    <row r="20" spans="1:56" x14ac:dyDescent="0.25">
      <c r="A20" s="24"/>
      <c r="B20" s="25"/>
      <c r="C20" s="25"/>
      <c r="D20" s="26" t="s">
        <v>334</v>
      </c>
      <c r="E20" s="27">
        <v>68</v>
      </c>
      <c r="F20" s="27">
        <v>70</v>
      </c>
      <c r="G20" s="27">
        <v>75</v>
      </c>
      <c r="H20" s="27">
        <v>94</v>
      </c>
      <c r="I20" s="27">
        <v>91</v>
      </c>
      <c r="J20" s="27">
        <v>67</v>
      </c>
      <c r="K20" s="27">
        <v>100</v>
      </c>
      <c r="L20" s="27">
        <v>75</v>
      </c>
      <c r="M20" s="27">
        <v>83</v>
      </c>
      <c r="N20" s="27">
        <v>76</v>
      </c>
      <c r="O20" s="27">
        <v>85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80.36363636363636</v>
      </c>
    </row>
    <row r="21" spans="1:56" x14ac:dyDescent="0.25">
      <c r="A21" s="24"/>
      <c r="B21" s="25"/>
      <c r="C21" s="25"/>
      <c r="D21" s="26" t="s">
        <v>335</v>
      </c>
      <c r="E21" s="27">
        <v>60</v>
      </c>
      <c r="F21" s="27">
        <v>65</v>
      </c>
      <c r="G21" s="27">
        <v>76</v>
      </c>
      <c r="H21" s="27">
        <v>98</v>
      </c>
      <c r="I21" s="27">
        <v>85</v>
      </c>
      <c r="J21" s="27">
        <v>63</v>
      </c>
      <c r="K21" s="27">
        <v>80</v>
      </c>
      <c r="L21" s="27">
        <v>75</v>
      </c>
      <c r="M21" s="27">
        <v>76</v>
      </c>
      <c r="N21" s="27">
        <v>87</v>
      </c>
      <c r="O21" s="27">
        <v>85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77.272727272727266</v>
      </c>
    </row>
    <row r="22" spans="1:56" x14ac:dyDescent="0.25">
      <c r="A22" s="24"/>
      <c r="B22" s="25"/>
      <c r="C22" s="25"/>
      <c r="D22" s="26" t="s">
        <v>336</v>
      </c>
      <c r="E22" s="27">
        <v>91</v>
      </c>
      <c r="F22" s="27">
        <v>85</v>
      </c>
      <c r="G22" s="27">
        <v>76</v>
      </c>
      <c r="H22" s="27">
        <v>98</v>
      </c>
      <c r="I22" s="27">
        <v>92</v>
      </c>
      <c r="J22" s="27">
        <v>98</v>
      </c>
      <c r="K22" s="27">
        <v>100</v>
      </c>
      <c r="L22" s="27">
        <v>94</v>
      </c>
      <c r="M22" s="27">
        <v>96</v>
      </c>
      <c r="N22" s="27">
        <v>92</v>
      </c>
      <c r="O22" s="27">
        <v>79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91</v>
      </c>
    </row>
    <row r="23" spans="1:56" x14ac:dyDescent="0.25">
      <c r="A23" s="24"/>
      <c r="B23" s="25"/>
      <c r="C23" s="25"/>
      <c r="D23" s="26" t="s">
        <v>337</v>
      </c>
      <c r="E23" s="27">
        <v>91</v>
      </c>
      <c r="F23" s="27">
        <v>100</v>
      </c>
      <c r="G23" s="27">
        <v>76</v>
      </c>
      <c r="H23" s="27">
        <v>98</v>
      </c>
      <c r="I23" s="27">
        <v>91</v>
      </c>
      <c r="J23" s="27">
        <v>62</v>
      </c>
      <c r="K23" s="27">
        <v>100</v>
      </c>
      <c r="L23" s="27">
        <v>92</v>
      </c>
      <c r="M23" s="27">
        <v>94</v>
      </c>
      <c r="N23" s="27">
        <v>94</v>
      </c>
      <c r="O23" s="27">
        <v>91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89.909090909090907</v>
      </c>
    </row>
    <row r="24" spans="1:56" x14ac:dyDescent="0.25">
      <c r="A24" s="24"/>
      <c r="B24" s="25"/>
      <c r="C24" s="25"/>
      <c r="D24" s="26" t="s">
        <v>338</v>
      </c>
      <c r="E24" s="27">
        <v>70</v>
      </c>
      <c r="F24" s="27">
        <v>75</v>
      </c>
      <c r="G24" s="27">
        <v>75</v>
      </c>
      <c r="H24" s="27">
        <v>91</v>
      </c>
      <c r="I24" s="27">
        <v>91</v>
      </c>
      <c r="J24" s="27">
        <v>65</v>
      </c>
      <c r="K24" s="27">
        <v>91</v>
      </c>
      <c r="L24" s="27">
        <v>75</v>
      </c>
      <c r="M24" s="27">
        <v>76</v>
      </c>
      <c r="N24" s="27">
        <v>92</v>
      </c>
      <c r="O24" s="27">
        <v>91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81.090909090909093</v>
      </c>
    </row>
    <row r="25" spans="1:56" x14ac:dyDescent="0.25">
      <c r="A25" s="24"/>
      <c r="B25" s="25"/>
      <c r="C25" s="25"/>
      <c r="D25" s="26" t="s">
        <v>339</v>
      </c>
      <c r="E25" s="27">
        <v>91</v>
      </c>
      <c r="F25" s="27">
        <v>100</v>
      </c>
      <c r="G25" s="27">
        <v>61</v>
      </c>
      <c r="H25" s="27">
        <v>98</v>
      </c>
      <c r="I25" s="27">
        <v>91</v>
      </c>
      <c r="J25" s="27">
        <v>69</v>
      </c>
      <c r="K25" s="27">
        <v>95</v>
      </c>
      <c r="L25" s="27">
        <v>75</v>
      </c>
      <c r="M25" s="27">
        <v>85</v>
      </c>
      <c r="N25" s="27">
        <v>93</v>
      </c>
      <c r="O25" s="27">
        <v>91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86.272727272727266</v>
      </c>
    </row>
    <row r="26" spans="1:56" x14ac:dyDescent="0.25">
      <c r="A26" s="24"/>
      <c r="B26" s="25"/>
      <c r="C26" s="25"/>
      <c r="D26" s="26" t="s">
        <v>340</v>
      </c>
      <c r="E26" s="27">
        <v>91</v>
      </c>
      <c r="F26" s="27">
        <v>80</v>
      </c>
      <c r="G26" s="27">
        <v>76</v>
      </c>
      <c r="H26" s="27">
        <v>98</v>
      </c>
      <c r="I26" s="27">
        <v>92</v>
      </c>
      <c r="J26" s="27">
        <v>71</v>
      </c>
      <c r="K26" s="27">
        <v>91</v>
      </c>
      <c r="L26" s="27">
        <v>92</v>
      </c>
      <c r="M26" s="27">
        <v>94</v>
      </c>
      <c r="N26" s="27">
        <v>91</v>
      </c>
      <c r="O26" s="27">
        <v>91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87.909090909090907</v>
      </c>
    </row>
    <row r="27" spans="1:56" x14ac:dyDescent="0.25">
      <c r="A27" s="24"/>
      <c r="B27" s="25"/>
      <c r="C27" s="25"/>
      <c r="D27" s="26" t="s">
        <v>341</v>
      </c>
      <c r="E27" s="27">
        <v>75</v>
      </c>
      <c r="F27" s="27">
        <v>92</v>
      </c>
      <c r="G27" s="27">
        <v>76</v>
      </c>
      <c r="H27" s="27">
        <v>96</v>
      </c>
      <c r="I27" s="27">
        <v>92</v>
      </c>
      <c r="J27" s="27">
        <v>62</v>
      </c>
      <c r="K27" s="27">
        <v>100</v>
      </c>
      <c r="L27" s="27">
        <v>76</v>
      </c>
      <c r="M27" s="27">
        <v>79</v>
      </c>
      <c r="N27" s="27">
        <v>92</v>
      </c>
      <c r="O27" s="27">
        <v>89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84.454545454545453</v>
      </c>
    </row>
    <row r="28" spans="1:56" x14ac:dyDescent="0.25">
      <c r="A28" s="24"/>
      <c r="B28" s="25"/>
      <c r="C28" s="25"/>
      <c r="D28" s="26" t="s">
        <v>342</v>
      </c>
      <c r="E28" s="27">
        <v>60</v>
      </c>
      <c r="F28" s="27">
        <v>61</v>
      </c>
      <c r="G28" s="27">
        <v>70</v>
      </c>
      <c r="H28" s="27">
        <v>74</v>
      </c>
      <c r="I28" s="27">
        <v>91</v>
      </c>
      <c r="J28" s="27">
        <v>62</v>
      </c>
      <c r="K28" s="27">
        <v>91</v>
      </c>
      <c r="L28" s="27">
        <v>55</v>
      </c>
      <c r="M28" s="27">
        <v>61</v>
      </c>
      <c r="N28" s="27">
        <v>70</v>
      </c>
      <c r="O28" s="27">
        <v>76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70.090909090909093</v>
      </c>
    </row>
    <row r="29" spans="1:56" x14ac:dyDescent="0.25">
      <c r="A29" s="24"/>
      <c r="B29" s="25"/>
      <c r="C29" s="25"/>
      <c r="D29" s="26" t="s">
        <v>343</v>
      </c>
      <c r="E29" s="27">
        <v>65</v>
      </c>
      <c r="F29" s="27">
        <v>75</v>
      </c>
      <c r="G29" s="27">
        <v>77</v>
      </c>
      <c r="H29" s="27">
        <v>90</v>
      </c>
      <c r="I29" s="27">
        <v>91</v>
      </c>
      <c r="J29" s="27">
        <v>69</v>
      </c>
      <c r="K29" s="27">
        <v>95</v>
      </c>
      <c r="L29" s="27">
        <v>66</v>
      </c>
      <c r="M29" s="27">
        <v>77</v>
      </c>
      <c r="N29" s="27">
        <v>76</v>
      </c>
      <c r="O29" s="27">
        <v>82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>
        <v>0</v>
      </c>
      <c r="AZ29" s="30"/>
      <c r="BA29" s="30" t="s">
        <v>40</v>
      </c>
      <c r="BB29" s="31"/>
      <c r="BC29" s="21"/>
      <c r="BD29" s="32">
        <f t="shared" si="0"/>
        <v>78.454545454545453</v>
      </c>
    </row>
    <row r="30" spans="1:56" x14ac:dyDescent="0.25">
      <c r="A30" s="24"/>
      <c r="B30" s="25"/>
      <c r="C30" s="25"/>
      <c r="D30" s="26" t="s">
        <v>344</v>
      </c>
      <c r="E30" s="27">
        <v>70</v>
      </c>
      <c r="F30" s="27">
        <v>80</v>
      </c>
      <c r="G30" s="27">
        <v>77</v>
      </c>
      <c r="H30" s="27">
        <v>90</v>
      </c>
      <c r="I30" s="27">
        <v>92</v>
      </c>
      <c r="J30" s="27">
        <v>72</v>
      </c>
      <c r="K30" s="27">
        <v>100</v>
      </c>
      <c r="L30" s="27">
        <v>85</v>
      </c>
      <c r="M30" s="27">
        <v>92</v>
      </c>
      <c r="N30" s="27">
        <v>76</v>
      </c>
      <c r="O30" s="27">
        <v>77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>
        <v>0</v>
      </c>
      <c r="AZ30" s="30"/>
      <c r="BA30" s="30" t="s">
        <v>40</v>
      </c>
      <c r="BB30" s="31"/>
      <c r="BC30" s="21"/>
      <c r="BD30" s="32">
        <f t="shared" si="0"/>
        <v>82.818181818181813</v>
      </c>
    </row>
    <row r="31" spans="1:56" x14ac:dyDescent="0.25">
      <c r="A31" s="24"/>
      <c r="B31" s="25"/>
      <c r="C31" s="25"/>
      <c r="D31" s="26" t="s">
        <v>345</v>
      </c>
      <c r="E31" s="27">
        <v>91</v>
      </c>
      <c r="F31" s="27">
        <v>92</v>
      </c>
      <c r="G31" s="27">
        <v>75</v>
      </c>
      <c r="H31" s="27">
        <v>91</v>
      </c>
      <c r="I31" s="27">
        <v>92</v>
      </c>
      <c r="J31" s="27">
        <v>65</v>
      </c>
      <c r="K31" s="27">
        <v>95</v>
      </c>
      <c r="L31" s="27">
        <v>93</v>
      </c>
      <c r="M31" s="27">
        <v>98</v>
      </c>
      <c r="N31" s="27">
        <v>100</v>
      </c>
      <c r="O31" s="27">
        <v>91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>
        <v>0</v>
      </c>
      <c r="AZ31" s="30"/>
      <c r="BA31" s="30" t="s">
        <v>40</v>
      </c>
      <c r="BB31" s="31"/>
      <c r="BC31" s="21"/>
      <c r="BD31" s="32">
        <f t="shared" si="0"/>
        <v>89.36363636363636</v>
      </c>
    </row>
    <row r="32" spans="1:56" x14ac:dyDescent="0.25">
      <c r="A32" s="24"/>
      <c r="B32" s="25"/>
      <c r="C32" s="25"/>
      <c r="D32" s="26" t="s">
        <v>346</v>
      </c>
      <c r="E32" s="27">
        <v>60</v>
      </c>
      <c r="F32" s="27">
        <v>70</v>
      </c>
      <c r="G32" s="27">
        <v>61</v>
      </c>
      <c r="H32" s="27">
        <v>90</v>
      </c>
      <c r="I32" s="27">
        <v>91</v>
      </c>
      <c r="J32" s="27">
        <v>70</v>
      </c>
      <c r="K32" s="27">
        <v>91</v>
      </c>
      <c r="L32" s="27">
        <v>76</v>
      </c>
      <c r="M32" s="27">
        <v>76</v>
      </c>
      <c r="N32" s="27">
        <v>84</v>
      </c>
      <c r="O32" s="27">
        <v>85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>
        <v>0</v>
      </c>
      <c r="AZ32" s="30"/>
      <c r="BA32" s="30" t="s">
        <v>40</v>
      </c>
      <c r="BB32" s="31"/>
      <c r="BC32" s="21"/>
      <c r="BD32" s="32">
        <f t="shared" si="0"/>
        <v>77.63636363636364</v>
      </c>
    </row>
    <row r="33" spans="1:56" x14ac:dyDescent="0.25">
      <c r="A33" s="24"/>
      <c r="B33" s="25"/>
      <c r="C33" s="25"/>
      <c r="D33" s="26" t="s">
        <v>347</v>
      </c>
      <c r="E33" s="27">
        <v>91</v>
      </c>
      <c r="F33" s="27">
        <v>80</v>
      </c>
      <c r="G33" s="27">
        <v>60</v>
      </c>
      <c r="H33" s="27">
        <v>92</v>
      </c>
      <c r="I33" s="27">
        <v>91</v>
      </c>
      <c r="J33" s="27">
        <v>66</v>
      </c>
      <c r="K33" s="27">
        <v>100</v>
      </c>
      <c r="L33" s="27">
        <v>76</v>
      </c>
      <c r="M33" s="27">
        <v>97</v>
      </c>
      <c r="N33" s="27">
        <v>83</v>
      </c>
      <c r="O33" s="27">
        <v>81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>
        <v>0</v>
      </c>
      <c r="AZ33" s="30"/>
      <c r="BA33" s="30" t="s">
        <v>40</v>
      </c>
      <c r="BB33" s="31"/>
      <c r="BC33" s="21"/>
      <c r="BD33" s="32">
        <f t="shared" si="0"/>
        <v>83.36363636363636</v>
      </c>
    </row>
    <row r="34" spans="1:56" x14ac:dyDescent="0.25">
      <c r="A34" s="24"/>
      <c r="B34" s="25"/>
      <c r="C34" s="25"/>
      <c r="D34" s="26" t="s">
        <v>348</v>
      </c>
      <c r="E34" s="27">
        <v>60</v>
      </c>
      <c r="F34" s="27">
        <v>80</v>
      </c>
      <c r="G34" s="27">
        <v>76</v>
      </c>
      <c r="H34" s="27">
        <v>91</v>
      </c>
      <c r="I34" s="27">
        <v>91</v>
      </c>
      <c r="J34" s="27">
        <v>61</v>
      </c>
      <c r="K34" s="27">
        <v>100</v>
      </c>
      <c r="L34" s="27">
        <v>92</v>
      </c>
      <c r="M34" s="27">
        <v>91</v>
      </c>
      <c r="N34" s="27">
        <v>93</v>
      </c>
      <c r="O34" s="27">
        <v>91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>
        <v>0</v>
      </c>
      <c r="AZ34" s="30"/>
      <c r="BA34" s="30" t="s">
        <v>40</v>
      </c>
      <c r="BB34" s="31"/>
      <c r="BC34" s="21"/>
      <c r="BD34" s="32">
        <f t="shared" si="0"/>
        <v>84.181818181818187</v>
      </c>
    </row>
    <row r="35" spans="1:56" x14ac:dyDescent="0.25">
      <c r="A35" s="24"/>
      <c r="B35" s="25"/>
      <c r="C35" s="25"/>
      <c r="D35" s="26" t="s">
        <v>349</v>
      </c>
      <c r="E35" s="27">
        <v>91</v>
      </c>
      <c r="F35" s="27">
        <v>100</v>
      </c>
      <c r="G35" s="27">
        <v>76</v>
      </c>
      <c r="H35" s="27">
        <v>100</v>
      </c>
      <c r="I35" s="27">
        <v>92</v>
      </c>
      <c r="J35" s="27">
        <v>77</v>
      </c>
      <c r="K35" s="27">
        <v>100</v>
      </c>
      <c r="L35" s="27">
        <v>92</v>
      </c>
      <c r="M35" s="27">
        <v>91</v>
      </c>
      <c r="N35" s="27">
        <v>93</v>
      </c>
      <c r="O35" s="27">
        <v>91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>
        <v>0</v>
      </c>
      <c r="AZ35" s="30"/>
      <c r="BA35" s="30" t="s">
        <v>40</v>
      </c>
      <c r="BB35" s="31"/>
      <c r="BC35" s="21"/>
      <c r="BD35" s="32">
        <f t="shared" si="0"/>
        <v>91.181818181818187</v>
      </c>
    </row>
    <row r="36" spans="1:56" x14ac:dyDescent="0.25">
      <c r="A36" s="24"/>
      <c r="B36" s="25"/>
      <c r="C36" s="25"/>
      <c r="D36" s="26" t="s">
        <v>350</v>
      </c>
      <c r="E36" s="27">
        <v>0</v>
      </c>
      <c r="F36" s="27">
        <v>61</v>
      </c>
      <c r="G36" s="27">
        <v>60</v>
      </c>
      <c r="H36" s="27">
        <v>20</v>
      </c>
      <c r="I36" s="27">
        <v>0</v>
      </c>
      <c r="J36" s="27">
        <v>60</v>
      </c>
      <c r="K36" s="27">
        <v>35</v>
      </c>
      <c r="L36" s="27">
        <v>15</v>
      </c>
      <c r="M36" s="27">
        <v>61</v>
      </c>
      <c r="N36" s="27">
        <v>68</v>
      </c>
      <c r="O36" s="27">
        <v>61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>
        <v>0</v>
      </c>
      <c r="AZ36" s="30"/>
      <c r="BA36" s="30" t="s">
        <v>40</v>
      </c>
      <c r="BB36" s="31"/>
      <c r="BC36" s="21"/>
      <c r="BD36" s="32">
        <f t="shared" si="0"/>
        <v>49</v>
      </c>
    </row>
    <row r="37" spans="1:56" x14ac:dyDescent="0.25">
      <c r="A37" s="24"/>
      <c r="B37" s="25"/>
      <c r="C37" s="25"/>
      <c r="D37" s="26" t="s">
        <v>351</v>
      </c>
      <c r="E37" s="27">
        <v>75</v>
      </c>
      <c r="F37" s="27">
        <v>80</v>
      </c>
      <c r="G37" s="27">
        <v>60</v>
      </c>
      <c r="H37" s="27">
        <v>95</v>
      </c>
      <c r="I37" s="27">
        <v>91</v>
      </c>
      <c r="J37" s="27">
        <v>61</v>
      </c>
      <c r="K37" s="27">
        <v>100</v>
      </c>
      <c r="L37" s="27">
        <v>76</v>
      </c>
      <c r="M37" s="27">
        <v>76</v>
      </c>
      <c r="N37" s="27">
        <v>81</v>
      </c>
      <c r="O37" s="27">
        <v>85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>
        <v>0</v>
      </c>
      <c r="AZ37" s="30"/>
      <c r="BA37" s="30" t="s">
        <v>40</v>
      </c>
      <c r="BB37" s="31"/>
      <c r="BC37" s="21"/>
      <c r="BD37" s="32">
        <f t="shared" si="0"/>
        <v>80</v>
      </c>
    </row>
    <row r="38" spans="1:56" ht="0.75" customHeight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t="15" hidden="1" customHeight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t="15" hidden="1" customHeight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t="15" hidden="1" customHeight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t="15" hidden="1" customHeight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t="15" hidden="1" customHeight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t="15" hidden="1" customHeight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t="15" hidden="1" customHeight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t="15" hidden="1" customHeight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t="15" hidden="1" customHeight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t="15" hidden="1" customHeight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t="15" hidden="1" customHeight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t="15" hidden="1" customHeight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t="15" hidden="1" customHeight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t="15" hidden="1" customHeight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t="15" hidden="1" customHeight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t="15" hidden="1" customHeight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t="15" hidden="1" customHeight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t="15" hidden="1" customHeight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t="15" hidden="1" customHeight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t="15" hidden="1" customHeight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t="15" hidden="1" customHeight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t="15" hidden="1" customHeight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t="15" hidden="1" customHeight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t="15" hidden="1" customHeight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t="15" hidden="1" customHeight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t="15" hidden="1" customHeight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t="15" hidden="1" customHeight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t="15" hidden="1" customHeight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t="15" hidden="1" customHeight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t="15" hidden="1" customHeight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t="15" hidden="1" customHeight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t="15" hidden="1" customHeight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t="15" hidden="1" customHeight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t="15" hidden="1" customHeight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t="15" hidden="1" customHeight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t="15" hidden="1" customHeight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t="15" hidden="1" customHeight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t="14.25" hidden="1" customHeight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t="0.75" hidden="1" customHeight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t="15" hidden="1" customHeight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t="15" hidden="1" customHeight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t="15" hidden="1" customHeight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t="15" hidden="1" customHeight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t="15" hidden="1" customHeight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t="15" hidden="1" customHeight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t="15" hidden="1" customHeight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t="15" hidden="1" customHeight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t="15" hidden="1" customHeight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t="15" hidden="1" customHeight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t="15" hidden="1" customHeight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t="15" hidden="1" customHeight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t="15" hidden="1" customHeight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t="15" hidden="1" customHeight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t="15" hidden="1" customHeight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t="15" hidden="1" customHeight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t="15" hidden="1" customHeight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t="15" hidden="1" customHeight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t="15" hidden="1" customHeight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t="15" hidden="1" customHeight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t="15" hidden="1" customHeight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t="15" hidden="1" customHeight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t="15" hidden="1" customHeight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t="15" hidden="1" customHeight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t="15" hidden="1" customHeight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t="15" hidden="1" customHeight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t="15" hidden="1" customHeight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t="15" hidden="1" customHeight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t="15" hidden="1" customHeight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t="15" hidden="1" customHeight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t="15" hidden="1" customHeight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t="15" hidden="1" customHeight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t="15" hidden="1" customHeight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t="15" hidden="1" customHeight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t="15" hidden="1" customHeight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t="15" hidden="1" customHeight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t="15" hidden="1" customHeight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t="15" hidden="1" customHeight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t="15" hidden="1" customHeight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t="15" hidden="1" customHeight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68.888888888888886</v>
      </c>
      <c r="F159" s="38">
        <f t="shared" si="3"/>
        <v>71.592592592592595</v>
      </c>
      <c r="G159" s="38">
        <f t="shared" si="3"/>
        <v>70.037037037037038</v>
      </c>
      <c r="H159" s="38">
        <f t="shared" si="3"/>
        <v>82.370370370370367</v>
      </c>
      <c r="I159" s="38">
        <f t="shared" si="3"/>
        <v>85.296296296296291</v>
      </c>
      <c r="J159" s="38">
        <f t="shared" si="3"/>
        <v>68.703703703703709</v>
      </c>
      <c r="K159" s="38">
        <f t="shared" si="3"/>
        <v>88.629629629629633</v>
      </c>
      <c r="L159" s="38">
        <f t="shared" si="3"/>
        <v>72.037037037037038</v>
      </c>
      <c r="M159" s="38">
        <f t="shared" si="3"/>
        <v>80.407407407407405</v>
      </c>
      <c r="N159" s="38">
        <f t="shared" si="3"/>
        <v>79.81481481481481</v>
      </c>
      <c r="O159" s="38">
        <f t="shared" si="3"/>
        <v>81.851851851851848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78.581481481481475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L10"/>
    <mergeCell ref="M10:AX10"/>
  </mergeCells>
  <conditionalFormatting sqref="E11:AX158">
    <cfRule type="expression" dxfId="65" priority="1" stopIfTrue="1">
      <formula>AND(E$6="Да",E11="Н/з")</formula>
    </cfRule>
    <cfRule type="expression" dxfId="64" priority="2" stopIfTrue="1">
      <formula>AND(E$6="Да",E11="Неуд")</formula>
    </cfRule>
    <cfRule type="expression" dxfId="63" priority="3" stopIfTrue="1">
      <formula>AND(E$6="Да",E11="Н/я")</formula>
    </cfRule>
  </conditionalFormatting>
  <conditionalFormatting sqref="BC11:BC158">
    <cfRule type="expression" dxfId="62" priority="7" stopIfTrue="1">
      <formula>AND(DATEVALUE(BC11)&gt;ДатаСессии,OR(BB11="",DATEVALUE(BB11)&lt;NOW()))</formula>
    </cfRule>
  </conditionalFormatting>
  <conditionalFormatting sqref="AZ11:AZ158">
    <cfRule type="cellIs" dxfId="61" priority="4" stopIfTrue="1" operator="equal">
      <formula>"Неусп"</formula>
    </cfRule>
    <cfRule type="cellIs" dxfId="60" priority="5" stopIfTrue="1" operator="equal">
      <formula>"Хор"</formula>
    </cfRule>
    <cfRule type="cellIs" dxfId="59" priority="6" stopIfTrue="1" operator="equal">
      <formula>"Отл"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C12" sqref="C12"/>
    </sheetView>
  </sheetViews>
  <sheetFormatPr defaultRowHeight="15" x14ac:dyDescent="0.25"/>
  <cols>
    <col min="2" max="2" width="15.5703125" customWidth="1"/>
    <col min="3" max="3" width="9.140625" customWidth="1"/>
    <col min="16" max="16" width="9.140625" customWidth="1"/>
    <col min="17" max="17" width="0.140625" customWidth="1"/>
    <col min="18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352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353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5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87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43484</v>
      </c>
      <c r="BD4" s="10">
        <f>BD159</f>
        <v>75.251461988304115</v>
      </c>
    </row>
    <row r="5" spans="1:56" ht="131.25" x14ac:dyDescent="0.25">
      <c r="A5" s="11" t="s">
        <v>9</v>
      </c>
      <c r="B5" s="89"/>
      <c r="C5" s="89"/>
      <c r="D5" s="89"/>
      <c r="E5" s="12" t="s">
        <v>354</v>
      </c>
      <c r="F5" s="12" t="s">
        <v>355</v>
      </c>
      <c r="G5" s="12" t="s">
        <v>88</v>
      </c>
      <c r="H5" s="12" t="s">
        <v>223</v>
      </c>
      <c r="I5" s="12" t="s">
        <v>356</v>
      </c>
      <c r="J5" s="12" t="s">
        <v>357</v>
      </c>
      <c r="K5" s="12" t="s">
        <v>358</v>
      </c>
      <c r="L5" s="12" t="s">
        <v>359</v>
      </c>
      <c r="M5" s="12" t="s">
        <v>360</v>
      </c>
      <c r="N5" s="12" t="s">
        <v>361</v>
      </c>
      <c r="O5" s="12" t="s">
        <v>362</v>
      </c>
      <c r="P5" s="12" t="s">
        <v>322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 t="s">
        <v>24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72</v>
      </c>
      <c r="G7" s="23">
        <v>72</v>
      </c>
      <c r="H7" s="23">
        <v>108</v>
      </c>
      <c r="I7" s="23">
        <v>108</v>
      </c>
      <c r="J7" s="23">
        <v>72</v>
      </c>
      <c r="K7" s="23">
        <v>72</v>
      </c>
      <c r="L7" s="23">
        <v>0</v>
      </c>
      <c r="M7" s="23">
        <v>72</v>
      </c>
      <c r="N7" s="23">
        <v>108</v>
      </c>
      <c r="O7" s="23">
        <v>108</v>
      </c>
      <c r="P7" s="23">
        <v>108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100</v>
      </c>
      <c r="I8" s="17" t="s">
        <v>363</v>
      </c>
      <c r="J8" s="17" t="s">
        <v>63</v>
      </c>
      <c r="K8" s="17" t="s">
        <v>101</v>
      </c>
      <c r="L8" s="17" t="s">
        <v>62</v>
      </c>
      <c r="M8" s="17" t="s">
        <v>62</v>
      </c>
      <c r="N8" s="17" t="s">
        <v>63</v>
      </c>
      <c r="O8" s="17" t="s">
        <v>63</v>
      </c>
      <c r="P8" s="17" t="s">
        <v>63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6"/>
      <c r="L10" s="30" t="s">
        <v>136</v>
      </c>
      <c r="M10" s="84" t="s">
        <v>38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364</v>
      </c>
      <c r="E11" s="27">
        <v>68</v>
      </c>
      <c r="F11" s="27">
        <v>86</v>
      </c>
      <c r="G11" s="27">
        <v>98</v>
      </c>
      <c r="H11" s="27">
        <v>79</v>
      </c>
      <c r="I11" s="27">
        <v>76</v>
      </c>
      <c r="J11" s="27">
        <v>80</v>
      </c>
      <c r="K11" s="27">
        <v>74</v>
      </c>
      <c r="L11" s="27">
        <v>84</v>
      </c>
      <c r="M11" s="27">
        <v>100</v>
      </c>
      <c r="N11" s="27">
        <v>92</v>
      </c>
      <c r="O11" s="27">
        <v>81</v>
      </c>
      <c r="P11" s="27">
        <v>91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84.083333333333329</v>
      </c>
    </row>
    <row r="12" spans="1:56" x14ac:dyDescent="0.25">
      <c r="A12" s="24"/>
      <c r="B12" s="25"/>
      <c r="C12" s="25"/>
      <c r="D12" s="26" t="s">
        <v>365</v>
      </c>
      <c r="E12" s="27">
        <v>64</v>
      </c>
      <c r="F12" s="27">
        <v>86</v>
      </c>
      <c r="G12" s="27">
        <v>86</v>
      </c>
      <c r="H12" s="27">
        <v>91</v>
      </c>
      <c r="I12" s="27">
        <v>76</v>
      </c>
      <c r="J12" s="27">
        <v>68</v>
      </c>
      <c r="K12" s="27">
        <v>66</v>
      </c>
      <c r="L12" s="27">
        <v>93</v>
      </c>
      <c r="M12" s="27">
        <v>75</v>
      </c>
      <c r="N12" s="27">
        <v>70</v>
      </c>
      <c r="O12" s="27">
        <v>76</v>
      </c>
      <c r="P12" s="27">
        <v>82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77.75</v>
      </c>
    </row>
    <row r="13" spans="1:56" x14ac:dyDescent="0.25">
      <c r="A13" s="24"/>
      <c r="B13" s="25"/>
      <c r="C13" s="25"/>
      <c r="D13" s="26" t="s">
        <v>366</v>
      </c>
      <c r="E13" s="27">
        <v>60</v>
      </c>
      <c r="F13" s="27">
        <v>64</v>
      </c>
      <c r="G13" s="27">
        <v>61</v>
      </c>
      <c r="H13" s="27">
        <v>61</v>
      </c>
      <c r="I13" s="27">
        <v>66</v>
      </c>
      <c r="J13" s="27">
        <v>67</v>
      </c>
      <c r="K13" s="27">
        <v>60</v>
      </c>
      <c r="L13" s="27">
        <v>94</v>
      </c>
      <c r="M13" s="27">
        <v>75</v>
      </c>
      <c r="N13" s="27">
        <v>61</v>
      </c>
      <c r="O13" s="27">
        <v>76</v>
      </c>
      <c r="P13" s="27">
        <v>79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68.666666666666671</v>
      </c>
    </row>
    <row r="14" spans="1:56" x14ac:dyDescent="0.25">
      <c r="A14" s="24"/>
      <c r="B14" s="25"/>
      <c r="C14" s="25"/>
      <c r="D14" s="26" t="s">
        <v>367</v>
      </c>
      <c r="E14" s="27">
        <v>66</v>
      </c>
      <c r="F14" s="27">
        <v>86</v>
      </c>
      <c r="G14" s="27">
        <v>72</v>
      </c>
      <c r="H14" s="27">
        <v>61</v>
      </c>
      <c r="I14" s="27">
        <v>68</v>
      </c>
      <c r="J14" s="27">
        <v>69</v>
      </c>
      <c r="K14" s="27">
        <v>68</v>
      </c>
      <c r="L14" s="27">
        <v>91</v>
      </c>
      <c r="M14" s="27">
        <v>76</v>
      </c>
      <c r="N14" s="27">
        <v>62</v>
      </c>
      <c r="O14" s="27">
        <v>80</v>
      </c>
      <c r="P14" s="27">
        <v>64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71.916666666666671</v>
      </c>
    </row>
    <row r="15" spans="1:56" x14ac:dyDescent="0.25">
      <c r="A15" s="24"/>
      <c r="B15" s="25"/>
      <c r="C15" s="25"/>
      <c r="D15" s="26" t="s">
        <v>368</v>
      </c>
      <c r="E15" s="27">
        <v>60</v>
      </c>
      <c r="F15" s="27">
        <v>83</v>
      </c>
      <c r="G15" s="27">
        <v>86</v>
      </c>
      <c r="H15" s="27">
        <v>75</v>
      </c>
      <c r="I15" s="27">
        <v>69</v>
      </c>
      <c r="J15" s="27">
        <v>70</v>
      </c>
      <c r="K15" s="27">
        <v>74</v>
      </c>
      <c r="L15" s="27">
        <v>84</v>
      </c>
      <c r="M15" s="27">
        <v>80</v>
      </c>
      <c r="N15" s="27">
        <v>76</v>
      </c>
      <c r="O15" s="27">
        <v>87</v>
      </c>
      <c r="P15" s="27">
        <v>75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76.583333333333329</v>
      </c>
    </row>
    <row r="16" spans="1:56" x14ac:dyDescent="0.25">
      <c r="A16" s="24"/>
      <c r="B16" s="25"/>
      <c r="C16" s="25"/>
      <c r="D16" s="26" t="s">
        <v>369</v>
      </c>
      <c r="E16" s="27">
        <v>75</v>
      </c>
      <c r="F16" s="27">
        <v>83</v>
      </c>
      <c r="G16" s="27">
        <v>90</v>
      </c>
      <c r="H16" s="27">
        <v>85</v>
      </c>
      <c r="I16" s="27">
        <v>64</v>
      </c>
      <c r="J16" s="27">
        <v>70</v>
      </c>
      <c r="K16" s="27">
        <v>68</v>
      </c>
      <c r="L16" s="27">
        <v>96</v>
      </c>
      <c r="M16" s="27">
        <v>94</v>
      </c>
      <c r="N16" s="27">
        <v>95</v>
      </c>
      <c r="O16" s="27">
        <v>91</v>
      </c>
      <c r="P16" s="27">
        <v>77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82.333333333333329</v>
      </c>
    </row>
    <row r="17" spans="1:56" x14ac:dyDescent="0.25">
      <c r="A17" s="24"/>
      <c r="B17" s="25"/>
      <c r="C17" s="25"/>
      <c r="D17" s="26" t="s">
        <v>370</v>
      </c>
      <c r="E17" s="27">
        <v>75</v>
      </c>
      <c r="F17" s="27">
        <v>86</v>
      </c>
      <c r="G17" s="27">
        <v>82</v>
      </c>
      <c r="H17" s="27">
        <v>72</v>
      </c>
      <c r="I17" s="27">
        <v>66</v>
      </c>
      <c r="J17" s="27">
        <v>69</v>
      </c>
      <c r="K17" s="27">
        <v>72</v>
      </c>
      <c r="L17" s="27">
        <v>92</v>
      </c>
      <c r="M17" s="27">
        <v>91</v>
      </c>
      <c r="N17" s="27">
        <v>93</v>
      </c>
      <c r="O17" s="27">
        <v>92</v>
      </c>
      <c r="P17" s="27">
        <v>78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80.666666666666671</v>
      </c>
    </row>
    <row r="18" spans="1:56" x14ac:dyDescent="0.25">
      <c r="A18" s="24"/>
      <c r="B18" s="25"/>
      <c r="C18" s="25"/>
      <c r="D18" s="26" t="s">
        <v>371</v>
      </c>
      <c r="E18" s="27">
        <v>23</v>
      </c>
      <c r="F18" s="27">
        <v>0</v>
      </c>
      <c r="G18" s="27">
        <v>0</v>
      </c>
      <c r="H18" s="27">
        <v>61</v>
      </c>
      <c r="I18" s="27">
        <v>0</v>
      </c>
      <c r="J18" s="27">
        <v>62</v>
      </c>
      <c r="K18" s="27">
        <v>76</v>
      </c>
      <c r="L18" s="27">
        <v>1</v>
      </c>
      <c r="M18" s="27">
        <v>61</v>
      </c>
      <c r="N18" s="27">
        <v>61</v>
      </c>
      <c r="O18" s="27">
        <v>92</v>
      </c>
      <c r="P18" s="27">
        <v>65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55.777777777777779</v>
      </c>
    </row>
    <row r="19" spans="1:56" x14ac:dyDescent="0.25">
      <c r="A19" s="24"/>
      <c r="B19" s="25"/>
      <c r="C19" s="25"/>
      <c r="D19" s="26" t="s">
        <v>372</v>
      </c>
      <c r="E19" s="27">
        <v>86</v>
      </c>
      <c r="F19" s="27">
        <v>73</v>
      </c>
      <c r="G19" s="27">
        <v>90</v>
      </c>
      <c r="H19" s="27">
        <v>76</v>
      </c>
      <c r="I19" s="27">
        <v>65</v>
      </c>
      <c r="J19" s="27">
        <v>75</v>
      </c>
      <c r="K19" s="27">
        <v>74</v>
      </c>
      <c r="L19" s="27">
        <v>96</v>
      </c>
      <c r="M19" s="27">
        <v>93</v>
      </c>
      <c r="N19" s="27">
        <v>91</v>
      </c>
      <c r="O19" s="27">
        <v>87</v>
      </c>
      <c r="P19" s="27">
        <v>97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83.583333333333329</v>
      </c>
    </row>
    <row r="20" spans="1:56" x14ac:dyDescent="0.25">
      <c r="A20" s="24"/>
      <c r="B20" s="25"/>
      <c r="C20" s="25"/>
      <c r="D20" s="26" t="s">
        <v>373</v>
      </c>
      <c r="E20" s="27">
        <v>68</v>
      </c>
      <c r="F20" s="27">
        <v>67</v>
      </c>
      <c r="G20" s="27">
        <v>61</v>
      </c>
      <c r="H20" s="27">
        <v>69</v>
      </c>
      <c r="I20" s="27">
        <v>76</v>
      </c>
      <c r="J20" s="27">
        <v>71</v>
      </c>
      <c r="K20" s="27">
        <v>68</v>
      </c>
      <c r="L20" s="27">
        <v>95</v>
      </c>
      <c r="M20" s="27">
        <v>91</v>
      </c>
      <c r="N20" s="27">
        <v>76</v>
      </c>
      <c r="O20" s="27">
        <v>79</v>
      </c>
      <c r="P20" s="27">
        <v>80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75.083333333333329</v>
      </c>
    </row>
    <row r="21" spans="1:56" x14ac:dyDescent="0.25">
      <c r="A21" s="24"/>
      <c r="B21" s="25"/>
      <c r="C21" s="25"/>
      <c r="D21" s="26" t="s">
        <v>374</v>
      </c>
      <c r="E21" s="27">
        <v>62</v>
      </c>
      <c r="F21" s="27">
        <v>86</v>
      </c>
      <c r="G21" s="27">
        <v>76</v>
      </c>
      <c r="H21" s="27">
        <v>74</v>
      </c>
      <c r="I21" s="27">
        <v>76</v>
      </c>
      <c r="J21" s="27">
        <v>70</v>
      </c>
      <c r="K21" s="27">
        <v>72</v>
      </c>
      <c r="L21" s="27">
        <v>95</v>
      </c>
      <c r="M21" s="27">
        <v>76</v>
      </c>
      <c r="N21" s="27">
        <v>76</v>
      </c>
      <c r="O21" s="27">
        <v>82</v>
      </c>
      <c r="P21" s="27">
        <v>85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77.5</v>
      </c>
    </row>
    <row r="22" spans="1:56" x14ac:dyDescent="0.25">
      <c r="A22" s="24"/>
      <c r="B22" s="25"/>
      <c r="C22" s="25"/>
      <c r="D22" s="26" t="s">
        <v>375</v>
      </c>
      <c r="E22" s="27">
        <v>69</v>
      </c>
      <c r="F22" s="27">
        <v>61</v>
      </c>
      <c r="G22" s="27">
        <v>86</v>
      </c>
      <c r="H22" s="27">
        <v>67</v>
      </c>
      <c r="I22" s="27">
        <v>64</v>
      </c>
      <c r="J22" s="27">
        <v>73</v>
      </c>
      <c r="K22" s="27">
        <v>68</v>
      </c>
      <c r="L22" s="27">
        <v>84</v>
      </c>
      <c r="M22" s="27">
        <v>91</v>
      </c>
      <c r="N22" s="27">
        <v>76</v>
      </c>
      <c r="O22" s="27">
        <v>80</v>
      </c>
      <c r="P22" s="27">
        <v>76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74.583333333333329</v>
      </c>
    </row>
    <row r="23" spans="1:56" x14ac:dyDescent="0.25">
      <c r="A23" s="24"/>
      <c r="B23" s="25"/>
      <c r="C23" s="25"/>
      <c r="D23" s="26" t="s">
        <v>376</v>
      </c>
      <c r="E23" s="27">
        <v>76</v>
      </c>
      <c r="F23" s="27">
        <v>86</v>
      </c>
      <c r="G23" s="27">
        <v>86</v>
      </c>
      <c r="H23" s="27">
        <v>83</v>
      </c>
      <c r="I23" s="27">
        <v>76</v>
      </c>
      <c r="J23" s="27">
        <v>68</v>
      </c>
      <c r="K23" s="27">
        <v>74</v>
      </c>
      <c r="L23" s="27">
        <v>92</v>
      </c>
      <c r="M23" s="27">
        <v>76</v>
      </c>
      <c r="N23" s="27">
        <v>76</v>
      </c>
      <c r="O23" s="27">
        <v>95</v>
      </c>
      <c r="P23" s="27">
        <v>82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80.833333333333329</v>
      </c>
    </row>
    <row r="24" spans="1:56" x14ac:dyDescent="0.25">
      <c r="A24" s="24"/>
      <c r="B24" s="25"/>
      <c r="C24" s="25"/>
      <c r="D24" s="26" t="s">
        <v>377</v>
      </c>
      <c r="E24" s="27">
        <v>67</v>
      </c>
      <c r="F24" s="27">
        <v>73</v>
      </c>
      <c r="G24" s="27">
        <v>75</v>
      </c>
      <c r="H24" s="27">
        <v>69</v>
      </c>
      <c r="I24" s="27">
        <v>76</v>
      </c>
      <c r="J24" s="27">
        <v>64</v>
      </c>
      <c r="K24" s="27">
        <v>74</v>
      </c>
      <c r="L24" s="27">
        <v>91</v>
      </c>
      <c r="M24" s="27">
        <v>91</v>
      </c>
      <c r="N24" s="27">
        <v>65</v>
      </c>
      <c r="O24" s="27">
        <v>76</v>
      </c>
      <c r="P24" s="27">
        <v>70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74.25</v>
      </c>
    </row>
    <row r="25" spans="1:56" x14ac:dyDescent="0.25">
      <c r="A25" s="24"/>
      <c r="B25" s="25"/>
      <c r="C25" s="25"/>
      <c r="D25" s="26" t="s">
        <v>378</v>
      </c>
      <c r="E25" s="27">
        <v>62</v>
      </c>
      <c r="F25" s="27">
        <v>61</v>
      </c>
      <c r="G25" s="27">
        <v>61</v>
      </c>
      <c r="H25" s="27">
        <v>61</v>
      </c>
      <c r="I25" s="27">
        <v>65</v>
      </c>
      <c r="J25" s="27">
        <v>63</v>
      </c>
      <c r="K25" s="27">
        <v>70</v>
      </c>
      <c r="L25" s="27">
        <v>92</v>
      </c>
      <c r="M25" s="27">
        <v>75</v>
      </c>
      <c r="N25" s="27">
        <v>76</v>
      </c>
      <c r="O25" s="27">
        <v>80</v>
      </c>
      <c r="P25" s="27">
        <v>77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70.25</v>
      </c>
    </row>
    <row r="26" spans="1:56" x14ac:dyDescent="0.25">
      <c r="A26" s="24"/>
      <c r="B26" s="25"/>
      <c r="C26" s="25"/>
      <c r="D26" s="26" t="s">
        <v>379</v>
      </c>
      <c r="E26" s="27">
        <v>60</v>
      </c>
      <c r="F26" s="27">
        <v>63</v>
      </c>
      <c r="G26" s="27">
        <v>61</v>
      </c>
      <c r="H26" s="27">
        <v>61</v>
      </c>
      <c r="I26" s="27">
        <v>64</v>
      </c>
      <c r="J26" s="27">
        <v>64</v>
      </c>
      <c r="K26" s="27">
        <v>74</v>
      </c>
      <c r="L26" s="27">
        <v>84</v>
      </c>
      <c r="M26" s="27">
        <v>61</v>
      </c>
      <c r="N26" s="27">
        <v>62</v>
      </c>
      <c r="O26" s="27">
        <v>80</v>
      </c>
      <c r="P26" s="27">
        <v>63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66.416666666666671</v>
      </c>
    </row>
    <row r="27" spans="1:56" x14ac:dyDescent="0.25">
      <c r="A27" s="24"/>
      <c r="B27" s="25"/>
      <c r="C27" s="25"/>
      <c r="D27" s="26" t="s">
        <v>380</v>
      </c>
      <c r="E27" s="27">
        <v>73</v>
      </c>
      <c r="F27" s="27">
        <v>80</v>
      </c>
      <c r="G27" s="27">
        <v>66</v>
      </c>
      <c r="H27" s="27">
        <v>79</v>
      </c>
      <c r="I27" s="27">
        <v>76</v>
      </c>
      <c r="J27" s="27">
        <v>70</v>
      </c>
      <c r="K27" s="27">
        <v>68</v>
      </c>
      <c r="L27" s="27">
        <v>95</v>
      </c>
      <c r="M27" s="27">
        <v>77</v>
      </c>
      <c r="N27" s="27">
        <v>76</v>
      </c>
      <c r="O27" s="27">
        <v>91</v>
      </c>
      <c r="P27" s="27">
        <v>78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77.416666666666671</v>
      </c>
    </row>
    <row r="28" spans="1:56" x14ac:dyDescent="0.25">
      <c r="A28" s="24"/>
      <c r="B28" s="25"/>
      <c r="C28" s="25"/>
      <c r="D28" s="26" t="s">
        <v>381</v>
      </c>
      <c r="E28" s="27">
        <v>71</v>
      </c>
      <c r="F28" s="27">
        <v>86</v>
      </c>
      <c r="G28" s="27">
        <v>91</v>
      </c>
      <c r="H28" s="27">
        <v>69</v>
      </c>
      <c r="I28" s="27">
        <v>64</v>
      </c>
      <c r="J28" s="27">
        <v>70</v>
      </c>
      <c r="K28" s="27">
        <v>66</v>
      </c>
      <c r="L28" s="27">
        <v>84</v>
      </c>
      <c r="M28" s="27">
        <v>61</v>
      </c>
      <c r="N28" s="27">
        <v>62</v>
      </c>
      <c r="O28" s="27">
        <v>82</v>
      </c>
      <c r="P28" s="27">
        <v>76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73.5</v>
      </c>
    </row>
    <row r="29" spans="1:56" x14ac:dyDescent="0.25">
      <c r="A29" s="24"/>
      <c r="B29" s="25"/>
      <c r="C29" s="25"/>
      <c r="D29" s="26" t="s">
        <v>382</v>
      </c>
      <c r="E29" s="27">
        <v>65</v>
      </c>
      <c r="F29" s="27">
        <v>69</v>
      </c>
      <c r="G29" s="27">
        <v>91</v>
      </c>
      <c r="H29" s="27">
        <v>75</v>
      </c>
      <c r="I29" s="27">
        <v>68</v>
      </c>
      <c r="J29" s="27">
        <v>78</v>
      </c>
      <c r="K29" s="27">
        <v>74</v>
      </c>
      <c r="L29" s="27">
        <v>95</v>
      </c>
      <c r="M29" s="27">
        <v>83</v>
      </c>
      <c r="N29" s="27">
        <v>76</v>
      </c>
      <c r="O29" s="27">
        <v>91</v>
      </c>
      <c r="P29" s="27">
        <v>78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>
        <v>0</v>
      </c>
      <c r="AZ29" s="30"/>
      <c r="BA29" s="30" t="s">
        <v>40</v>
      </c>
      <c r="BB29" s="31"/>
      <c r="BC29" s="21"/>
      <c r="BD29" s="32">
        <f t="shared" si="0"/>
        <v>78.583333333333329</v>
      </c>
    </row>
    <row r="30" spans="1:56" ht="15" hidden="1" customHeight="1" x14ac:dyDescent="0.25">
      <c r="A30" s="24"/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</row>
    <row r="31" spans="1:56" ht="15" hidden="1" customHeight="1" x14ac:dyDescent="0.25">
      <c r="A31" s="24"/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</row>
    <row r="32" spans="1:56" ht="15" hidden="1" customHeight="1" x14ac:dyDescent="0.25">
      <c r="A32" s="24"/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t="15" hidden="1" customHeight="1" x14ac:dyDescent="0.25">
      <c r="A33" s="24"/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t="15" hidden="1" customHeight="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t="15" hidden="1" customHeight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t="15" hidden="1" customHeight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t="15" hidden="1" customHeight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t="15" hidden="1" customHeight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t="14.25" hidden="1" customHeight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t="0.75" hidden="1" customHeight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t="1.5" hidden="1" customHeight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65.78947368421052</v>
      </c>
      <c r="F159" s="38">
        <f t="shared" si="3"/>
        <v>72.578947368421055</v>
      </c>
      <c r="G159" s="38">
        <f t="shared" si="3"/>
        <v>74.684210526315795</v>
      </c>
      <c r="H159" s="38">
        <f t="shared" si="3"/>
        <v>72</v>
      </c>
      <c r="I159" s="38">
        <f t="shared" si="3"/>
        <v>66.05263157894737</v>
      </c>
      <c r="J159" s="38">
        <f t="shared" si="3"/>
        <v>69.526315789473685</v>
      </c>
      <c r="K159" s="38">
        <f t="shared" si="3"/>
        <v>70.526315789473685</v>
      </c>
      <c r="L159" s="38">
        <f t="shared" si="3"/>
        <v>86.21052631578948</v>
      </c>
      <c r="M159" s="38">
        <f t="shared" si="3"/>
        <v>80.368421052631575</v>
      </c>
      <c r="N159" s="38">
        <f t="shared" si="3"/>
        <v>74.84210526315789</v>
      </c>
      <c r="O159" s="38">
        <f t="shared" si="3"/>
        <v>84.10526315789474</v>
      </c>
      <c r="P159" s="38">
        <f t="shared" si="3"/>
        <v>77.526315789473685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75.251461988304115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K10"/>
    <mergeCell ref="M10:AX10"/>
  </mergeCells>
  <conditionalFormatting sqref="E11:AX158">
    <cfRule type="expression" dxfId="58" priority="1" stopIfTrue="1">
      <formula>AND(E$6="Да",E11="Н/з")</formula>
    </cfRule>
    <cfRule type="expression" dxfId="57" priority="2" stopIfTrue="1">
      <formula>AND(E$6="Да",E11="Неуд")</formula>
    </cfRule>
    <cfRule type="expression" dxfId="56" priority="3" stopIfTrue="1">
      <formula>AND(E$6="Да",E11="Н/я")</formula>
    </cfRule>
  </conditionalFormatting>
  <conditionalFormatting sqref="BC11:BC158">
    <cfRule type="expression" dxfId="55" priority="7" stopIfTrue="1">
      <formula>AND(DATEVALUE(BC11)&gt;ДатаСессии,OR(BB11="",DATEVALUE(BB11)&lt;NOW()))</formula>
    </cfRule>
  </conditionalFormatting>
  <conditionalFormatting sqref="AZ11:AZ158">
    <cfRule type="cellIs" dxfId="54" priority="4" stopIfTrue="1" operator="equal">
      <formula>"Неусп"</formula>
    </cfRule>
    <cfRule type="cellIs" dxfId="53" priority="5" stopIfTrue="1" operator="equal">
      <formula>"Хор"</formula>
    </cfRule>
    <cfRule type="cellIs" dxfId="52" priority="6" stopIfTrue="1" operator="equal">
      <formula>"Отл"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9"/>
  <sheetViews>
    <sheetView workbookViewId="0">
      <selection activeCell="N15" sqref="N15"/>
    </sheetView>
  </sheetViews>
  <sheetFormatPr defaultRowHeight="15" x14ac:dyDescent="0.25"/>
  <cols>
    <col min="2" max="2" width="14" customWidth="1"/>
    <col min="15" max="15" width="9.140625" customWidth="1"/>
    <col min="16" max="16" width="0.140625" customWidth="1"/>
    <col min="17" max="21" width="9.140625" hidden="1" customWidth="1"/>
    <col min="22" max="22" width="9" hidden="1" customWidth="1"/>
    <col min="23" max="50" width="9.140625" hidden="1" customWidth="1"/>
  </cols>
  <sheetData>
    <row r="1" spans="1:50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x14ac:dyDescent="0.25">
      <c r="A3" s="1"/>
      <c r="B3" s="5" t="s">
        <v>383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384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7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5.75" thickBot="1" x14ac:dyDescent="0.3">
      <c r="A4" s="1"/>
      <c r="B4" s="5" t="s">
        <v>5</v>
      </c>
      <c r="C4" s="88" t="s">
        <v>6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40.25" x14ac:dyDescent="0.25">
      <c r="A5" s="11" t="s">
        <v>9</v>
      </c>
      <c r="B5" s="89"/>
      <c r="C5" s="89"/>
      <c r="D5" s="89"/>
      <c r="E5" s="12" t="s">
        <v>385</v>
      </c>
      <c r="F5" s="12" t="s">
        <v>357</v>
      </c>
      <c r="G5" s="12" t="s">
        <v>386</v>
      </c>
      <c r="H5" s="12" t="s">
        <v>387</v>
      </c>
      <c r="I5" s="12" t="s">
        <v>388</v>
      </c>
      <c r="J5" s="12" t="s">
        <v>389</v>
      </c>
      <c r="K5" s="12" t="s">
        <v>390</v>
      </c>
      <c r="L5" s="12" t="s">
        <v>391</v>
      </c>
      <c r="M5" s="12" t="s">
        <v>392</v>
      </c>
      <c r="N5" s="12" t="s">
        <v>393</v>
      </c>
      <c r="O5" s="12" t="s">
        <v>394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A7" s="16"/>
      <c r="B7" s="83" t="s">
        <v>25</v>
      </c>
      <c r="C7" s="83"/>
      <c r="D7" s="83"/>
      <c r="E7" s="23">
        <v>108</v>
      </c>
      <c r="F7" s="23">
        <v>54</v>
      </c>
      <c r="G7" s="23">
        <v>108</v>
      </c>
      <c r="H7" s="23">
        <v>72</v>
      </c>
      <c r="I7" s="23">
        <v>108</v>
      </c>
      <c r="J7" s="23">
        <v>72</v>
      </c>
      <c r="K7" s="23">
        <v>36</v>
      </c>
      <c r="L7" s="23">
        <v>108</v>
      </c>
      <c r="M7" s="23">
        <v>108</v>
      </c>
      <c r="N7" s="23">
        <v>108</v>
      </c>
      <c r="O7" s="23">
        <v>144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395</v>
      </c>
      <c r="H8" s="17" t="s">
        <v>251</v>
      </c>
      <c r="I8" s="17" t="s">
        <v>133</v>
      </c>
      <c r="J8" s="17" t="s">
        <v>63</v>
      </c>
      <c r="K8" s="17" t="s">
        <v>101</v>
      </c>
      <c r="L8" s="17" t="s">
        <v>62</v>
      </c>
      <c r="M8" s="17" t="s">
        <v>62</v>
      </c>
      <c r="N8" s="17" t="s">
        <v>29</v>
      </c>
      <c r="O8" s="17" t="s">
        <v>396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</row>
    <row r="10" spans="1:50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6"/>
      <c r="L10" s="84" t="s">
        <v>38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</row>
    <row r="11" spans="1:50" x14ac:dyDescent="0.25">
      <c r="A11" s="24"/>
      <c r="B11" s="25"/>
      <c r="C11" s="25"/>
      <c r="D11" s="26" t="s">
        <v>397</v>
      </c>
      <c r="E11" s="27">
        <v>65</v>
      </c>
      <c r="F11" s="27">
        <v>70</v>
      </c>
      <c r="G11" s="27">
        <v>64</v>
      </c>
      <c r="H11" s="27">
        <v>100</v>
      </c>
      <c r="I11" s="27">
        <v>93</v>
      </c>
      <c r="J11" s="27">
        <v>77</v>
      </c>
      <c r="K11" s="27">
        <v>72</v>
      </c>
      <c r="L11" s="27">
        <v>94</v>
      </c>
      <c r="M11" s="27">
        <v>91</v>
      </c>
      <c r="N11" s="27">
        <v>95</v>
      </c>
      <c r="O11" s="27">
        <v>91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</row>
    <row r="12" spans="1:50" x14ac:dyDescent="0.25">
      <c r="A12" s="24"/>
      <c r="B12" s="25"/>
      <c r="C12" s="25"/>
      <c r="D12" s="26" t="s">
        <v>398</v>
      </c>
      <c r="E12" s="27">
        <v>63</v>
      </c>
      <c r="F12" s="27">
        <v>60</v>
      </c>
      <c r="G12" s="27">
        <v>60</v>
      </c>
      <c r="H12" s="27">
        <v>85</v>
      </c>
      <c r="I12" s="27">
        <v>91</v>
      </c>
      <c r="J12" s="27">
        <v>63</v>
      </c>
      <c r="K12" s="27">
        <v>60</v>
      </c>
      <c r="L12" s="27">
        <v>91</v>
      </c>
      <c r="M12" s="27">
        <v>90</v>
      </c>
      <c r="N12" s="27">
        <v>80</v>
      </c>
      <c r="O12" s="27">
        <v>89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</row>
    <row r="13" spans="1:50" x14ac:dyDescent="0.25">
      <c r="A13" s="24"/>
      <c r="B13" s="25"/>
      <c r="C13" s="25"/>
      <c r="D13" s="26" t="s">
        <v>399</v>
      </c>
      <c r="E13" s="27">
        <v>64</v>
      </c>
      <c r="F13" s="27">
        <v>71</v>
      </c>
      <c r="G13" s="27">
        <v>61</v>
      </c>
      <c r="H13" s="27">
        <v>91</v>
      </c>
      <c r="I13" s="27">
        <v>90</v>
      </c>
      <c r="J13" s="27">
        <v>61</v>
      </c>
      <c r="K13" s="27">
        <v>69</v>
      </c>
      <c r="L13" s="27">
        <v>78</v>
      </c>
      <c r="M13" s="27">
        <v>91</v>
      </c>
      <c r="N13" s="27">
        <v>82</v>
      </c>
      <c r="O13" s="27">
        <v>93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</row>
    <row r="14" spans="1:50" x14ac:dyDescent="0.25">
      <c r="A14" s="24"/>
      <c r="B14" s="25"/>
      <c r="C14" s="25"/>
      <c r="D14" s="26" t="s">
        <v>400</v>
      </c>
      <c r="E14" s="27">
        <v>78</v>
      </c>
      <c r="F14" s="27">
        <v>75</v>
      </c>
      <c r="G14" s="27">
        <v>78</v>
      </c>
      <c r="H14" s="27">
        <v>85</v>
      </c>
      <c r="I14" s="27">
        <v>95</v>
      </c>
      <c r="J14" s="27">
        <v>66</v>
      </c>
      <c r="K14" s="27">
        <v>67</v>
      </c>
      <c r="L14" s="27">
        <v>96</v>
      </c>
      <c r="M14" s="27">
        <v>91</v>
      </c>
      <c r="N14" s="27">
        <v>92</v>
      </c>
      <c r="O14" s="27">
        <v>91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</row>
    <row r="15" spans="1:50" x14ac:dyDescent="0.25">
      <c r="A15" s="24"/>
      <c r="B15" s="25"/>
      <c r="C15" s="25"/>
      <c r="D15" s="26" t="s">
        <v>401</v>
      </c>
      <c r="E15" s="27">
        <v>62</v>
      </c>
      <c r="F15" s="27">
        <v>65</v>
      </c>
      <c r="G15" s="27">
        <v>76</v>
      </c>
      <c r="H15" s="27">
        <v>75</v>
      </c>
      <c r="I15" s="27">
        <v>90</v>
      </c>
      <c r="J15" s="27">
        <v>60</v>
      </c>
      <c r="K15" s="27">
        <v>70</v>
      </c>
      <c r="L15" s="27">
        <v>78</v>
      </c>
      <c r="M15" s="27">
        <v>91</v>
      </c>
      <c r="N15" s="27">
        <v>94</v>
      </c>
      <c r="O15" s="27">
        <v>90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</row>
    <row r="16" spans="1:50" x14ac:dyDescent="0.25">
      <c r="A16" s="24"/>
      <c r="B16" s="25"/>
      <c r="C16" s="25"/>
      <c r="D16" s="26" t="s">
        <v>402</v>
      </c>
      <c r="E16" s="27">
        <v>70</v>
      </c>
      <c r="F16" s="27">
        <v>61</v>
      </c>
      <c r="G16" s="27">
        <v>76</v>
      </c>
      <c r="H16" s="27">
        <v>91</v>
      </c>
      <c r="I16" s="27">
        <v>91</v>
      </c>
      <c r="J16" s="27">
        <v>60</v>
      </c>
      <c r="K16" s="27">
        <v>75</v>
      </c>
      <c r="L16" s="27">
        <v>92</v>
      </c>
      <c r="M16" s="27">
        <v>92</v>
      </c>
      <c r="N16" s="27">
        <v>96</v>
      </c>
      <c r="O16" s="27">
        <v>91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</row>
    <row r="17" spans="1:50" x14ac:dyDescent="0.25">
      <c r="A17" s="24"/>
      <c r="B17" s="25"/>
      <c r="C17" s="25"/>
      <c r="D17" s="26" t="s">
        <v>403</v>
      </c>
      <c r="E17" s="27">
        <v>77</v>
      </c>
      <c r="F17" s="27">
        <v>75</v>
      </c>
      <c r="G17" s="27">
        <v>86</v>
      </c>
      <c r="H17" s="27">
        <v>95</v>
      </c>
      <c r="I17" s="27">
        <v>95</v>
      </c>
      <c r="J17" s="27">
        <v>65</v>
      </c>
      <c r="K17" s="27">
        <v>75</v>
      </c>
      <c r="L17" s="27">
        <v>95</v>
      </c>
      <c r="M17" s="27">
        <v>92</v>
      </c>
      <c r="N17" s="27">
        <v>98</v>
      </c>
      <c r="O17" s="27">
        <v>94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</row>
    <row r="18" spans="1:50" x14ac:dyDescent="0.25">
      <c r="A18" s="24"/>
      <c r="B18" s="25"/>
      <c r="C18" s="25"/>
      <c r="D18" s="26" t="s">
        <v>404</v>
      </c>
      <c r="E18" s="27">
        <v>61</v>
      </c>
      <c r="F18" s="27">
        <v>60</v>
      </c>
      <c r="G18" s="27">
        <v>76</v>
      </c>
      <c r="H18" s="27">
        <v>61</v>
      </c>
      <c r="I18" s="27">
        <v>65</v>
      </c>
      <c r="J18" s="27">
        <v>60</v>
      </c>
      <c r="K18" s="27">
        <v>62</v>
      </c>
      <c r="L18" s="27">
        <v>75</v>
      </c>
      <c r="M18" s="27">
        <v>96</v>
      </c>
      <c r="N18" s="27">
        <v>60</v>
      </c>
      <c r="O18" s="27">
        <v>88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</row>
    <row r="19" spans="1:50" x14ac:dyDescent="0.25">
      <c r="A19" s="24"/>
      <c r="B19" s="25"/>
      <c r="C19" s="25"/>
      <c r="D19" s="26" t="s">
        <v>405</v>
      </c>
      <c r="E19" s="27">
        <v>9</v>
      </c>
      <c r="F19" s="27">
        <v>10</v>
      </c>
      <c r="G19" s="27">
        <v>10</v>
      </c>
      <c r="H19" s="27">
        <v>0</v>
      </c>
      <c r="I19" s="27">
        <v>10</v>
      </c>
      <c r="J19" s="27">
        <v>63</v>
      </c>
      <c r="K19" s="27">
        <v>0</v>
      </c>
      <c r="L19" s="27">
        <v>61</v>
      </c>
      <c r="M19" s="27">
        <v>2</v>
      </c>
      <c r="N19" s="27">
        <v>20</v>
      </c>
      <c r="O19" s="27">
        <v>15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</row>
    <row r="20" spans="1:50" hidden="1" x14ac:dyDescent="0.25">
      <c r="A20" s="24"/>
      <c r="B20" s="25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</row>
    <row r="21" spans="1:50" hidden="1" x14ac:dyDescent="0.25">
      <c r="A21" s="24"/>
      <c r="B21" s="25"/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</row>
    <row r="22" spans="1:50" hidden="1" x14ac:dyDescent="0.25">
      <c r="A22" s="24"/>
      <c r="B22" s="25"/>
      <c r="C22" s="25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</row>
    <row r="23" spans="1:50" hidden="1" x14ac:dyDescent="0.25">
      <c r="A23" s="24"/>
      <c r="B23" s="25"/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</row>
    <row r="24" spans="1:50" hidden="1" x14ac:dyDescent="0.25">
      <c r="A24" s="24"/>
      <c r="B24" s="25"/>
      <c r="C24" s="25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</row>
    <row r="25" spans="1:50" hidden="1" x14ac:dyDescent="0.25">
      <c r="A25" s="24"/>
      <c r="B25" s="25"/>
      <c r="C25" s="2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</row>
    <row r="26" spans="1:50" hidden="1" x14ac:dyDescent="0.25">
      <c r="A26" s="24"/>
      <c r="B26" s="25"/>
      <c r="C26" s="2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</row>
    <row r="27" spans="1:50" hidden="1" x14ac:dyDescent="0.25">
      <c r="A27" s="24"/>
      <c r="B27" s="25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</row>
    <row r="28" spans="1:50" ht="1.5" hidden="1" customHeight="1" x14ac:dyDescent="0.25">
      <c r="A28" s="24"/>
      <c r="B28" s="25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</row>
    <row r="29" spans="1:50" hidden="1" x14ac:dyDescent="0.25">
      <c r="A29" s="24"/>
      <c r="B29" s="25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</row>
    <row r="30" spans="1:50" hidden="1" x14ac:dyDescent="0.25">
      <c r="A30" s="24"/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  <row r="31" spans="1:50" hidden="1" x14ac:dyDescent="0.25">
      <c r="A31" s="24"/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</row>
    <row r="32" spans="1:50" hidden="1" x14ac:dyDescent="0.25">
      <c r="A32" s="24"/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</row>
    <row r="33" spans="1:50" hidden="1" x14ac:dyDescent="0.25">
      <c r="A33" s="24"/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hidden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</row>
    <row r="37" spans="1:50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</row>
    <row r="39" spans="1:50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</row>
    <row r="41" spans="1:50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</row>
    <row r="42" spans="1:50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</row>
    <row r="43" spans="1:50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</row>
    <row r="45" spans="1:50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</row>
    <row r="46" spans="1:50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</row>
    <row r="47" spans="1:50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</row>
    <row r="49" spans="1:50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</row>
    <row r="50" spans="1:50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</row>
    <row r="51" spans="1:50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</row>
    <row r="52" spans="1:50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</row>
    <row r="53" spans="1:50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</row>
    <row r="54" spans="1:50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</row>
    <row r="55" spans="1:50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</row>
    <row r="56" spans="1:50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</row>
    <row r="57" spans="1:50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</row>
    <row r="58" spans="1:50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</row>
    <row r="59" spans="1:50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</row>
    <row r="60" spans="1:50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</row>
    <row r="61" spans="1:50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</row>
    <row r="62" spans="1:50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</row>
    <row r="63" spans="1:50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</row>
    <row r="64" spans="1:50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</row>
    <row r="65" spans="1:50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</row>
    <row r="66" spans="1:50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</row>
    <row r="67" spans="1:50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</row>
    <row r="68" spans="1:50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</row>
    <row r="69" spans="1:50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</row>
    <row r="70" spans="1:50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</row>
    <row r="71" spans="1:50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</row>
    <row r="72" spans="1:50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</row>
    <row r="73" spans="1:50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</row>
    <row r="74" spans="1:50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</row>
    <row r="75" spans="1:50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</row>
    <row r="76" spans="1:50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</row>
    <row r="77" spans="1:50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</row>
    <row r="78" spans="1:50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</row>
    <row r="79" spans="1:50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</row>
    <row r="80" spans="1:50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</row>
    <row r="81" spans="1:50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</row>
    <row r="82" spans="1:50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</row>
    <row r="83" spans="1:50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</row>
    <row r="84" spans="1:50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</row>
    <row r="85" spans="1:50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</row>
    <row r="86" spans="1:50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</row>
    <row r="87" spans="1:50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</row>
    <row r="88" spans="1:50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</row>
    <row r="89" spans="1:50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</row>
    <row r="90" spans="1:50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</row>
    <row r="91" spans="1:50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</row>
    <row r="92" spans="1:50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</row>
    <row r="93" spans="1:50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</row>
    <row r="94" spans="1:50" ht="0.75" hidden="1" customHeight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</row>
    <row r="95" spans="1:50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</row>
    <row r="96" spans="1:50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</row>
    <row r="97" spans="1:50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</row>
    <row r="98" spans="1:50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</row>
    <row r="99" spans="1:50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</row>
    <row r="100" spans="1:50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</row>
    <row r="101" spans="1:50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</row>
    <row r="102" spans="1:50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</row>
    <row r="103" spans="1:50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</row>
    <row r="104" spans="1:50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</row>
    <row r="105" spans="1:50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</row>
    <row r="106" spans="1:50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</row>
    <row r="107" spans="1:50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</row>
    <row r="108" spans="1:50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</row>
    <row r="109" spans="1:50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</row>
    <row r="110" spans="1:50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</row>
    <row r="111" spans="1:50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</row>
    <row r="112" spans="1:50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</row>
    <row r="113" spans="1:50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</row>
    <row r="114" spans="1:50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</row>
    <row r="115" spans="1:50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</row>
    <row r="116" spans="1:50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</row>
    <row r="117" spans="1:50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</row>
    <row r="118" spans="1:50" hidden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</row>
    <row r="119" spans="1:50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</row>
    <row r="120" spans="1:50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</row>
    <row r="121" spans="1:50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</row>
    <row r="122" spans="1:50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</row>
    <row r="123" spans="1:50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</row>
    <row r="124" spans="1:50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</row>
    <row r="125" spans="1:50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</row>
    <row r="126" spans="1:50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</row>
    <row r="127" spans="1:50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</row>
    <row r="128" spans="1:50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</row>
    <row r="129" spans="1:50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</row>
    <row r="130" spans="1:50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</row>
    <row r="131" spans="1:50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</row>
    <row r="132" spans="1:50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</row>
    <row r="133" spans="1:50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</row>
    <row r="134" spans="1:50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</row>
    <row r="135" spans="1:50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</row>
    <row r="136" spans="1:50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</row>
    <row r="137" spans="1:50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</row>
    <row r="138" spans="1:50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</row>
    <row r="139" spans="1:50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</row>
    <row r="140" spans="1:50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</row>
    <row r="141" spans="1:50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</row>
    <row r="142" spans="1:50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</row>
    <row r="143" spans="1:50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</row>
    <row r="144" spans="1:50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</row>
    <row r="145" spans="1:50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</row>
    <row r="146" spans="1:50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</row>
    <row r="147" spans="1:50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</row>
    <row r="148" spans="1:50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</row>
    <row r="149" spans="1:50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</row>
    <row r="150" spans="1:50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</row>
    <row r="151" spans="1:50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</row>
    <row r="152" spans="1:50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</row>
    <row r="153" spans="1:50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</row>
    <row r="154" spans="1:50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</row>
    <row r="155" spans="1:50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</row>
    <row r="156" spans="1:50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</row>
    <row r="157" spans="1:50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</row>
    <row r="158" spans="1:50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</row>
    <row r="159" spans="1:50" ht="15.75" thickBot="1" x14ac:dyDescent="0.3">
      <c r="A159" s="34"/>
      <c r="B159" s="35"/>
      <c r="C159" s="36"/>
      <c r="D159" s="37"/>
      <c r="E159" s="38">
        <f t="shared" ref="E159:AX159" si="0">IF(SUM(E11:E158)&gt;0,AVERAGE(E11:E158),IF(6:6="Да",COUNTIF(E11:E158,"Неуд")+COUNTIF(E11:E158,"Н/я")+COUNTIF(E11:E158,"Н/з"),0))</f>
        <v>61</v>
      </c>
      <c r="F159" s="38">
        <f t="shared" si="0"/>
        <v>60.777777777777779</v>
      </c>
      <c r="G159" s="38">
        <f t="shared" si="0"/>
        <v>65.222222222222229</v>
      </c>
      <c r="H159" s="38">
        <f t="shared" si="0"/>
        <v>75.888888888888886</v>
      </c>
      <c r="I159" s="38">
        <f t="shared" si="0"/>
        <v>80</v>
      </c>
      <c r="J159" s="38">
        <f t="shared" si="0"/>
        <v>63.888888888888886</v>
      </c>
      <c r="K159" s="38">
        <f t="shared" si="0"/>
        <v>61.111111111111114</v>
      </c>
      <c r="L159" s="38">
        <f t="shared" si="0"/>
        <v>84.444444444444443</v>
      </c>
      <c r="M159" s="38">
        <f t="shared" si="0"/>
        <v>81.777777777777771</v>
      </c>
      <c r="N159" s="38">
        <f t="shared" si="0"/>
        <v>79.666666666666671</v>
      </c>
      <c r="O159" s="38">
        <f t="shared" si="0"/>
        <v>82.444444444444443</v>
      </c>
      <c r="P159" s="38">
        <f t="shared" si="0"/>
        <v>0</v>
      </c>
      <c r="Q159" s="38">
        <f t="shared" si="0"/>
        <v>0</v>
      </c>
      <c r="R159" s="38">
        <f t="shared" si="0"/>
        <v>0</v>
      </c>
      <c r="S159" s="38">
        <f t="shared" si="0"/>
        <v>0</v>
      </c>
      <c r="T159" s="38">
        <f t="shared" si="0"/>
        <v>0</v>
      </c>
      <c r="U159" s="38">
        <f t="shared" si="0"/>
        <v>0</v>
      </c>
      <c r="V159" s="38">
        <f t="shared" si="0"/>
        <v>0</v>
      </c>
      <c r="W159" s="38">
        <f t="shared" si="0"/>
        <v>0</v>
      </c>
      <c r="X159" s="38">
        <f t="shared" si="0"/>
        <v>0</v>
      </c>
      <c r="Y159" s="38">
        <f t="shared" si="0"/>
        <v>0</v>
      </c>
      <c r="Z159" s="38">
        <f t="shared" si="0"/>
        <v>0</v>
      </c>
      <c r="AA159" s="38">
        <f t="shared" si="0"/>
        <v>0</v>
      </c>
      <c r="AB159" s="38">
        <f t="shared" si="0"/>
        <v>0</v>
      </c>
      <c r="AC159" s="38">
        <f t="shared" si="0"/>
        <v>0</v>
      </c>
      <c r="AD159" s="38">
        <f t="shared" si="0"/>
        <v>0</v>
      </c>
      <c r="AE159" s="38">
        <f t="shared" si="0"/>
        <v>0</v>
      </c>
      <c r="AF159" s="38">
        <f t="shared" si="0"/>
        <v>0</v>
      </c>
      <c r="AG159" s="38">
        <f t="shared" si="0"/>
        <v>0</v>
      </c>
      <c r="AH159" s="38">
        <f t="shared" si="0"/>
        <v>0</v>
      </c>
      <c r="AI159" s="38">
        <f t="shared" si="0"/>
        <v>0</v>
      </c>
      <c r="AJ159" s="38">
        <f t="shared" si="0"/>
        <v>0</v>
      </c>
      <c r="AK159" s="38">
        <f t="shared" si="0"/>
        <v>0</v>
      </c>
      <c r="AL159" s="38">
        <f t="shared" si="0"/>
        <v>0</v>
      </c>
      <c r="AM159" s="38">
        <f t="shared" si="0"/>
        <v>0</v>
      </c>
      <c r="AN159" s="38">
        <f t="shared" si="0"/>
        <v>0</v>
      </c>
      <c r="AO159" s="38">
        <f t="shared" si="0"/>
        <v>0</v>
      </c>
      <c r="AP159" s="38">
        <f t="shared" si="0"/>
        <v>0</v>
      </c>
      <c r="AQ159" s="38">
        <f t="shared" si="0"/>
        <v>0</v>
      </c>
      <c r="AR159" s="38">
        <f t="shared" si="0"/>
        <v>0</v>
      </c>
      <c r="AS159" s="38">
        <f t="shared" si="0"/>
        <v>0</v>
      </c>
      <c r="AT159" s="38">
        <f t="shared" si="0"/>
        <v>0</v>
      </c>
      <c r="AU159" s="38">
        <f t="shared" si="0"/>
        <v>0</v>
      </c>
      <c r="AV159" s="38">
        <f t="shared" si="0"/>
        <v>0</v>
      </c>
      <c r="AW159" s="38">
        <f t="shared" si="0"/>
        <v>0</v>
      </c>
      <c r="AX159" s="38">
        <f t="shared" si="0"/>
        <v>0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K10"/>
    <mergeCell ref="L10:AX10"/>
  </mergeCells>
  <conditionalFormatting sqref="E11:AX158">
    <cfRule type="expression" dxfId="51" priority="1" stopIfTrue="1">
      <formula>AND(E$6="Да",E11="Н/з")</formula>
    </cfRule>
    <cfRule type="expression" dxfId="50" priority="2" stopIfTrue="1">
      <formula>AND(E$6="Да",E11="Неуд")</formula>
    </cfRule>
    <cfRule type="expression" dxfId="49" priority="3" stopIfTrue="1">
      <formula>AND(E$6="Да",E11="Н/я")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N16" sqref="N16"/>
    </sheetView>
  </sheetViews>
  <sheetFormatPr defaultRowHeight="15" x14ac:dyDescent="0.25"/>
  <cols>
    <col min="2" max="2" width="14.42578125" customWidth="1"/>
    <col min="17" max="17" width="9" customWidth="1"/>
    <col min="18" max="27" width="9.140625" hidden="1" customWidth="1"/>
    <col min="28" max="28" width="9" hidden="1" customWidth="1"/>
    <col min="29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406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407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3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191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84.938536953242831</v>
      </c>
    </row>
    <row r="5" spans="1:56" ht="131.25" x14ac:dyDescent="0.25">
      <c r="A5" s="11" t="s">
        <v>9</v>
      </c>
      <c r="B5" s="89"/>
      <c r="C5" s="89"/>
      <c r="D5" s="89"/>
      <c r="E5" s="12" t="s">
        <v>161</v>
      </c>
      <c r="F5" s="12" t="s">
        <v>193</v>
      </c>
      <c r="G5" s="12" t="s">
        <v>408</v>
      </c>
      <c r="H5" s="12" t="s">
        <v>194</v>
      </c>
      <c r="I5" s="12" t="s">
        <v>409</v>
      </c>
      <c r="J5" s="12" t="s">
        <v>195</v>
      </c>
      <c r="K5" s="12" t="s">
        <v>410</v>
      </c>
      <c r="L5" s="12" t="s">
        <v>411</v>
      </c>
      <c r="M5" s="12" t="s">
        <v>198</v>
      </c>
      <c r="N5" s="12" t="s">
        <v>199</v>
      </c>
      <c r="O5" s="12" t="s">
        <v>201</v>
      </c>
      <c r="P5" s="12" t="s">
        <v>412</v>
      </c>
      <c r="Q5" s="12" t="s">
        <v>413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 t="s">
        <v>24</v>
      </c>
      <c r="Q6" s="17" t="s">
        <v>24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72</v>
      </c>
      <c r="G7" s="23">
        <v>72</v>
      </c>
      <c r="H7" s="23">
        <v>72</v>
      </c>
      <c r="I7" s="23">
        <v>36</v>
      </c>
      <c r="J7" s="23">
        <v>72</v>
      </c>
      <c r="K7" s="23">
        <v>72</v>
      </c>
      <c r="L7" s="23">
        <v>72</v>
      </c>
      <c r="M7" s="23">
        <v>72</v>
      </c>
      <c r="N7" s="23">
        <v>108</v>
      </c>
      <c r="O7" s="23">
        <v>108</v>
      </c>
      <c r="P7" s="23">
        <v>108</v>
      </c>
      <c r="Q7" s="23">
        <v>144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62</v>
      </c>
      <c r="I8" s="17" t="s">
        <v>62</v>
      </c>
      <c r="J8" s="17" t="s">
        <v>62</v>
      </c>
      <c r="K8" s="17" t="s">
        <v>100</v>
      </c>
      <c r="L8" s="17" t="s">
        <v>100</v>
      </c>
      <c r="M8" s="17" t="s">
        <v>100</v>
      </c>
      <c r="N8" s="17" t="s">
        <v>100</v>
      </c>
      <c r="O8" s="17" t="s">
        <v>62</v>
      </c>
      <c r="P8" s="17" t="s">
        <v>62</v>
      </c>
      <c r="Q8" s="17" t="s">
        <v>63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5"/>
      <c r="L10" s="85"/>
      <c r="M10" s="85"/>
      <c r="N10" s="86"/>
      <c r="O10" s="84" t="s">
        <v>38</v>
      </c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414</v>
      </c>
      <c r="E11" s="27">
        <v>91</v>
      </c>
      <c r="F11" s="27">
        <v>96</v>
      </c>
      <c r="G11" s="27">
        <v>92</v>
      </c>
      <c r="H11" s="27">
        <v>91</v>
      </c>
      <c r="I11" s="27">
        <v>92</v>
      </c>
      <c r="J11" s="27">
        <v>92</v>
      </c>
      <c r="K11" s="27">
        <v>91</v>
      </c>
      <c r="L11" s="27">
        <v>92</v>
      </c>
      <c r="M11" s="27">
        <v>75</v>
      </c>
      <c r="N11" s="27">
        <v>100</v>
      </c>
      <c r="O11" s="27">
        <v>93</v>
      </c>
      <c r="P11" s="27">
        <v>93</v>
      </c>
      <c r="Q11" s="27">
        <v>96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91.84615384615384</v>
      </c>
    </row>
    <row r="12" spans="1:56" x14ac:dyDescent="0.25">
      <c r="A12" s="24"/>
      <c r="B12" s="25"/>
      <c r="C12" s="25"/>
      <c r="D12" s="26" t="s">
        <v>415</v>
      </c>
      <c r="E12" s="27">
        <v>87</v>
      </c>
      <c r="F12" s="27">
        <v>92</v>
      </c>
      <c r="G12" s="27">
        <v>76</v>
      </c>
      <c r="H12" s="27">
        <v>91</v>
      </c>
      <c r="I12" s="27">
        <v>92</v>
      </c>
      <c r="J12" s="27">
        <v>91</v>
      </c>
      <c r="K12" s="27">
        <v>91</v>
      </c>
      <c r="L12" s="27">
        <v>84</v>
      </c>
      <c r="M12" s="27">
        <v>64</v>
      </c>
      <c r="N12" s="27">
        <v>100</v>
      </c>
      <c r="O12" s="27">
        <v>92</v>
      </c>
      <c r="P12" s="27">
        <v>92</v>
      </c>
      <c r="Q12" s="27">
        <v>80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87.07692307692308</v>
      </c>
    </row>
    <row r="13" spans="1:56" x14ac:dyDescent="0.25">
      <c r="A13" s="24"/>
      <c r="B13" s="25"/>
      <c r="C13" s="25"/>
      <c r="D13" s="26" t="s">
        <v>416</v>
      </c>
      <c r="E13" s="27">
        <v>91</v>
      </c>
      <c r="F13" s="27">
        <v>92</v>
      </c>
      <c r="G13" s="27">
        <v>78</v>
      </c>
      <c r="H13" s="27">
        <v>80</v>
      </c>
      <c r="I13" s="27">
        <v>92</v>
      </c>
      <c r="J13" s="27">
        <v>91</v>
      </c>
      <c r="K13" s="27">
        <v>93</v>
      </c>
      <c r="L13" s="27">
        <v>88</v>
      </c>
      <c r="M13" s="27">
        <v>90</v>
      </c>
      <c r="N13" s="27">
        <v>100</v>
      </c>
      <c r="O13" s="27">
        <v>93</v>
      </c>
      <c r="P13" s="27">
        <v>95</v>
      </c>
      <c r="Q13" s="27">
        <v>92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90.384615384615387</v>
      </c>
    </row>
    <row r="14" spans="1:56" x14ac:dyDescent="0.25">
      <c r="A14" s="24"/>
      <c r="B14" s="25"/>
      <c r="C14" s="25"/>
      <c r="D14" s="26" t="s">
        <v>417</v>
      </c>
      <c r="E14" s="27">
        <v>91</v>
      </c>
      <c r="F14" s="27">
        <v>100</v>
      </c>
      <c r="G14" s="27">
        <v>78</v>
      </c>
      <c r="H14" s="27">
        <v>80</v>
      </c>
      <c r="I14" s="27">
        <v>60</v>
      </c>
      <c r="J14" s="27">
        <v>92</v>
      </c>
      <c r="K14" s="27">
        <v>91</v>
      </c>
      <c r="L14" s="27">
        <v>90</v>
      </c>
      <c r="M14" s="27">
        <v>70</v>
      </c>
      <c r="N14" s="27">
        <v>100</v>
      </c>
      <c r="O14" s="27">
        <v>95</v>
      </c>
      <c r="P14" s="27">
        <v>78</v>
      </c>
      <c r="Q14" s="27">
        <v>77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84.769230769230774</v>
      </c>
    </row>
    <row r="15" spans="1:56" x14ac:dyDescent="0.25">
      <c r="A15" s="24"/>
      <c r="B15" s="25"/>
      <c r="C15" s="25"/>
      <c r="D15" s="26" t="s">
        <v>418</v>
      </c>
      <c r="E15" s="27">
        <v>91</v>
      </c>
      <c r="F15" s="27">
        <v>92</v>
      </c>
      <c r="G15" s="27">
        <v>75</v>
      </c>
      <c r="H15" s="27">
        <v>80</v>
      </c>
      <c r="I15" s="27">
        <v>80</v>
      </c>
      <c r="J15" s="27">
        <v>85</v>
      </c>
      <c r="K15" s="27">
        <v>90</v>
      </c>
      <c r="L15" s="27">
        <v>82</v>
      </c>
      <c r="M15" s="27">
        <v>89</v>
      </c>
      <c r="N15" s="27">
        <v>100</v>
      </c>
      <c r="O15" s="27">
        <v>95</v>
      </c>
      <c r="P15" s="27">
        <v>91</v>
      </c>
      <c r="Q15" s="27">
        <v>91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87.769230769230774</v>
      </c>
    </row>
    <row r="16" spans="1:56" x14ac:dyDescent="0.25">
      <c r="A16" s="24"/>
      <c r="B16" s="25"/>
      <c r="C16" s="25"/>
      <c r="D16" s="26" t="s">
        <v>419</v>
      </c>
      <c r="E16" s="27">
        <v>60</v>
      </c>
      <c r="F16" s="27">
        <v>60</v>
      </c>
      <c r="G16" s="27">
        <v>61</v>
      </c>
      <c r="H16" s="27">
        <v>61</v>
      </c>
      <c r="I16" s="27">
        <v>76</v>
      </c>
      <c r="J16" s="27">
        <v>62</v>
      </c>
      <c r="K16" s="27">
        <v>65</v>
      </c>
      <c r="L16" s="27">
        <v>68</v>
      </c>
      <c r="M16" s="27">
        <v>0</v>
      </c>
      <c r="N16" s="27">
        <v>65</v>
      </c>
      <c r="O16" s="27">
        <v>62</v>
      </c>
      <c r="P16" s="27">
        <v>62</v>
      </c>
      <c r="Q16" s="27">
        <v>71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64.416666666666671</v>
      </c>
    </row>
    <row r="17" spans="1:56" x14ac:dyDescent="0.25">
      <c r="A17" s="24"/>
      <c r="B17" s="25"/>
      <c r="C17" s="25"/>
      <c r="D17" s="26" t="s">
        <v>420</v>
      </c>
      <c r="E17" s="27">
        <v>91</v>
      </c>
      <c r="F17" s="27">
        <v>90</v>
      </c>
      <c r="G17" s="27">
        <v>76</v>
      </c>
      <c r="H17" s="27">
        <v>85</v>
      </c>
      <c r="I17" s="27">
        <v>78</v>
      </c>
      <c r="J17" s="27">
        <v>91</v>
      </c>
      <c r="K17" s="27">
        <v>85</v>
      </c>
      <c r="L17" s="27">
        <v>94</v>
      </c>
      <c r="M17" s="27">
        <v>65</v>
      </c>
      <c r="N17" s="27">
        <v>100</v>
      </c>
      <c r="O17" s="27">
        <v>92</v>
      </c>
      <c r="P17" s="27">
        <v>94</v>
      </c>
      <c r="Q17" s="27">
        <v>79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86.15384615384616</v>
      </c>
    </row>
    <row r="18" spans="1:56" x14ac:dyDescent="0.25">
      <c r="A18" s="24"/>
      <c r="B18" s="25"/>
      <c r="C18" s="25"/>
      <c r="D18" s="26" t="s">
        <v>421</v>
      </c>
      <c r="E18" s="27">
        <v>91</v>
      </c>
      <c r="F18" s="27">
        <v>92</v>
      </c>
      <c r="G18" s="27">
        <v>92</v>
      </c>
      <c r="H18" s="27">
        <v>80</v>
      </c>
      <c r="I18" s="27">
        <v>70</v>
      </c>
      <c r="J18" s="27">
        <v>91</v>
      </c>
      <c r="K18" s="27">
        <v>91</v>
      </c>
      <c r="L18" s="27">
        <v>80</v>
      </c>
      <c r="M18" s="27">
        <v>70</v>
      </c>
      <c r="N18" s="27">
        <v>100</v>
      </c>
      <c r="O18" s="27">
        <v>96</v>
      </c>
      <c r="P18" s="27">
        <v>92</v>
      </c>
      <c r="Q18" s="27">
        <v>93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87.538461538461533</v>
      </c>
    </row>
    <row r="19" spans="1:56" x14ac:dyDescent="0.25">
      <c r="A19" s="24"/>
      <c r="B19" s="25"/>
      <c r="C19" s="25"/>
      <c r="D19" s="26" t="s">
        <v>422</v>
      </c>
      <c r="E19" s="27">
        <v>91</v>
      </c>
      <c r="F19" s="27">
        <v>90</v>
      </c>
      <c r="G19" s="27">
        <v>86</v>
      </c>
      <c r="H19" s="27">
        <v>91</v>
      </c>
      <c r="I19" s="27">
        <v>65</v>
      </c>
      <c r="J19" s="27">
        <v>92</v>
      </c>
      <c r="K19" s="27">
        <v>80</v>
      </c>
      <c r="L19" s="27">
        <v>78</v>
      </c>
      <c r="M19" s="27">
        <v>90</v>
      </c>
      <c r="N19" s="27">
        <v>95</v>
      </c>
      <c r="O19" s="27">
        <v>93</v>
      </c>
      <c r="P19" s="27">
        <v>94</v>
      </c>
      <c r="Q19" s="27">
        <v>96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87.769230769230774</v>
      </c>
    </row>
    <row r="20" spans="1:56" x14ac:dyDescent="0.25">
      <c r="A20" s="24"/>
      <c r="B20" s="25"/>
      <c r="C20" s="25"/>
      <c r="D20" s="26" t="s">
        <v>423</v>
      </c>
      <c r="E20" s="27">
        <v>75</v>
      </c>
      <c r="F20" s="27">
        <v>92</v>
      </c>
      <c r="G20" s="27">
        <v>82</v>
      </c>
      <c r="H20" s="27">
        <v>91</v>
      </c>
      <c r="I20" s="27">
        <v>95</v>
      </c>
      <c r="J20" s="27">
        <v>93</v>
      </c>
      <c r="K20" s="27">
        <v>93</v>
      </c>
      <c r="L20" s="27">
        <v>96</v>
      </c>
      <c r="M20" s="27">
        <v>69</v>
      </c>
      <c r="N20" s="27">
        <v>100</v>
      </c>
      <c r="O20" s="27">
        <v>92</v>
      </c>
      <c r="P20" s="27">
        <v>93</v>
      </c>
      <c r="Q20" s="27">
        <v>92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89.461538461538467</v>
      </c>
    </row>
    <row r="21" spans="1:56" x14ac:dyDescent="0.25">
      <c r="A21" s="24"/>
      <c r="B21" s="25"/>
      <c r="C21" s="25"/>
      <c r="D21" s="26" t="s">
        <v>424</v>
      </c>
      <c r="E21" s="27">
        <v>91</v>
      </c>
      <c r="F21" s="27">
        <v>87</v>
      </c>
      <c r="G21" s="27">
        <v>81</v>
      </c>
      <c r="H21" s="27">
        <v>95</v>
      </c>
      <c r="I21" s="27">
        <v>80</v>
      </c>
      <c r="J21" s="27">
        <v>91</v>
      </c>
      <c r="K21" s="27">
        <v>93</v>
      </c>
      <c r="L21" s="27">
        <v>94</v>
      </c>
      <c r="M21" s="27">
        <v>77</v>
      </c>
      <c r="N21" s="27">
        <v>100</v>
      </c>
      <c r="O21" s="27">
        <v>93</v>
      </c>
      <c r="P21" s="27">
        <v>92</v>
      </c>
      <c r="Q21" s="27">
        <v>92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89.692307692307693</v>
      </c>
    </row>
    <row r="22" spans="1:56" x14ac:dyDescent="0.25">
      <c r="A22" s="24"/>
      <c r="B22" s="25"/>
      <c r="C22" s="25"/>
      <c r="D22" s="26" t="s">
        <v>425</v>
      </c>
      <c r="E22" s="27">
        <v>91</v>
      </c>
      <c r="F22" s="27">
        <v>90</v>
      </c>
      <c r="G22" s="27">
        <v>78</v>
      </c>
      <c r="H22" s="27">
        <v>85</v>
      </c>
      <c r="I22" s="27">
        <v>90</v>
      </c>
      <c r="J22" s="27">
        <v>91</v>
      </c>
      <c r="K22" s="27">
        <v>95</v>
      </c>
      <c r="L22" s="27">
        <v>88</v>
      </c>
      <c r="M22" s="27">
        <v>75</v>
      </c>
      <c r="N22" s="27">
        <v>100</v>
      </c>
      <c r="O22" s="27">
        <v>94</v>
      </c>
      <c r="P22" s="27">
        <v>93</v>
      </c>
      <c r="Q22" s="27">
        <v>93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89.461538461538467</v>
      </c>
    </row>
    <row r="23" spans="1:56" x14ac:dyDescent="0.25">
      <c r="A23" s="24"/>
      <c r="B23" s="25"/>
      <c r="C23" s="25"/>
      <c r="D23" s="26" t="s">
        <v>426</v>
      </c>
      <c r="E23" s="27">
        <v>91</v>
      </c>
      <c r="F23" s="27">
        <v>85</v>
      </c>
      <c r="G23" s="27">
        <v>84</v>
      </c>
      <c r="H23" s="27">
        <v>80</v>
      </c>
      <c r="I23" s="27">
        <v>80</v>
      </c>
      <c r="J23" s="27">
        <v>92</v>
      </c>
      <c r="K23" s="27">
        <v>95</v>
      </c>
      <c r="L23" s="27">
        <v>93</v>
      </c>
      <c r="M23" s="27">
        <v>65</v>
      </c>
      <c r="N23" s="27">
        <v>100</v>
      </c>
      <c r="O23" s="27">
        <v>91</v>
      </c>
      <c r="P23" s="27">
        <v>92</v>
      </c>
      <c r="Q23" s="27">
        <v>91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87.615384615384613</v>
      </c>
    </row>
    <row r="24" spans="1:56" x14ac:dyDescent="0.25">
      <c r="A24" s="24"/>
      <c r="B24" s="25"/>
      <c r="C24" s="25"/>
      <c r="D24" s="26" t="s">
        <v>427</v>
      </c>
      <c r="E24" s="27">
        <v>77</v>
      </c>
      <c r="F24" s="27">
        <v>92</v>
      </c>
      <c r="G24" s="27">
        <v>75</v>
      </c>
      <c r="H24" s="27">
        <v>80</v>
      </c>
      <c r="I24" s="27">
        <v>82</v>
      </c>
      <c r="J24" s="27">
        <v>91</v>
      </c>
      <c r="K24" s="27">
        <v>95</v>
      </c>
      <c r="L24" s="27">
        <v>78</v>
      </c>
      <c r="M24" s="27">
        <v>61</v>
      </c>
      <c r="N24" s="27">
        <v>91</v>
      </c>
      <c r="O24" s="27">
        <v>91</v>
      </c>
      <c r="P24" s="27">
        <v>88</v>
      </c>
      <c r="Q24" s="27">
        <v>77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82.92307692307692</v>
      </c>
    </row>
    <row r="25" spans="1:56" x14ac:dyDescent="0.25">
      <c r="A25" s="24"/>
      <c r="B25" s="25"/>
      <c r="C25" s="25"/>
      <c r="D25" s="26" t="s">
        <v>428</v>
      </c>
      <c r="E25" s="27">
        <v>60</v>
      </c>
      <c r="F25" s="27">
        <v>60</v>
      </c>
      <c r="G25" s="27">
        <v>61</v>
      </c>
      <c r="H25" s="27">
        <v>61</v>
      </c>
      <c r="I25" s="27">
        <v>86</v>
      </c>
      <c r="J25" s="27">
        <v>63</v>
      </c>
      <c r="K25" s="27">
        <v>60</v>
      </c>
      <c r="L25" s="27">
        <v>66</v>
      </c>
      <c r="M25" s="27">
        <v>60</v>
      </c>
      <c r="N25" s="27">
        <v>65</v>
      </c>
      <c r="O25" s="27">
        <v>65</v>
      </c>
      <c r="P25" s="27">
        <v>61</v>
      </c>
      <c r="Q25" s="27">
        <v>64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64</v>
      </c>
    </row>
    <row r="26" spans="1:56" x14ac:dyDescent="0.25">
      <c r="A26" s="24"/>
      <c r="B26" s="25"/>
      <c r="C26" s="25"/>
      <c r="D26" s="26" t="s">
        <v>429</v>
      </c>
      <c r="E26" s="27">
        <v>91</v>
      </c>
      <c r="F26" s="27">
        <v>90</v>
      </c>
      <c r="G26" s="27">
        <v>88</v>
      </c>
      <c r="H26" s="27">
        <v>80</v>
      </c>
      <c r="I26" s="27">
        <v>92</v>
      </c>
      <c r="J26" s="27">
        <v>91</v>
      </c>
      <c r="K26" s="27">
        <v>93</v>
      </c>
      <c r="L26" s="27">
        <v>86</v>
      </c>
      <c r="M26" s="27">
        <v>70</v>
      </c>
      <c r="N26" s="27">
        <v>100</v>
      </c>
      <c r="O26" s="27">
        <v>92</v>
      </c>
      <c r="P26" s="27">
        <v>94</v>
      </c>
      <c r="Q26" s="27">
        <v>94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89.307692307692307</v>
      </c>
    </row>
    <row r="27" spans="1:56" x14ac:dyDescent="0.25">
      <c r="A27" s="24"/>
      <c r="B27" s="25"/>
      <c r="C27" s="25"/>
      <c r="D27" s="26" t="s">
        <v>430</v>
      </c>
      <c r="E27" s="27">
        <v>80</v>
      </c>
      <c r="F27" s="27">
        <v>80</v>
      </c>
      <c r="G27" s="27">
        <v>75</v>
      </c>
      <c r="H27" s="27">
        <v>85</v>
      </c>
      <c r="I27" s="27">
        <v>90</v>
      </c>
      <c r="J27" s="27">
        <v>91</v>
      </c>
      <c r="K27" s="27">
        <v>84</v>
      </c>
      <c r="L27" s="27">
        <v>88</v>
      </c>
      <c r="M27" s="27">
        <v>61</v>
      </c>
      <c r="N27" s="27">
        <v>91</v>
      </c>
      <c r="O27" s="27">
        <v>93</v>
      </c>
      <c r="P27" s="27">
        <v>94</v>
      </c>
      <c r="Q27" s="27">
        <v>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83.769230769230774</v>
      </c>
    </row>
    <row r="28" spans="1:56" ht="0.75" customHeight="1" x14ac:dyDescent="0.25">
      <c r="A28" s="24"/>
      <c r="B28" s="25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/>
      <c r="AZ28" s="30"/>
      <c r="BA28" s="30"/>
      <c r="BB28" s="31"/>
      <c r="BC28" s="21"/>
      <c r="BD28" s="32" t="b">
        <f t="shared" si="0"/>
        <v>0</v>
      </c>
    </row>
    <row r="29" spans="1:56" hidden="1" x14ac:dyDescent="0.25">
      <c r="A29" s="24"/>
      <c r="B29" s="25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/>
      <c r="AZ29" s="30"/>
      <c r="BA29" s="30"/>
      <c r="BB29" s="31"/>
      <c r="BC29" s="21"/>
      <c r="BD29" s="32" t="b">
        <f t="shared" si="0"/>
        <v>0</v>
      </c>
    </row>
    <row r="30" spans="1:56" hidden="1" x14ac:dyDescent="0.25">
      <c r="A30" s="24"/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</row>
    <row r="31" spans="1:56" hidden="1" x14ac:dyDescent="0.25">
      <c r="A31" s="24"/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</row>
    <row r="32" spans="1:56" hidden="1" x14ac:dyDescent="0.25">
      <c r="A32" s="24"/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idden="1" x14ac:dyDescent="0.25">
      <c r="A33" s="24"/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idden="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t="1.5" hidden="1" customHeight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t="0.75" hidden="1" customHeight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t="0.75" hidden="1" customHeight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84.705882352941174</v>
      </c>
      <c r="F159" s="38">
        <f t="shared" si="3"/>
        <v>87.058823529411768</v>
      </c>
      <c r="G159" s="38">
        <f t="shared" si="3"/>
        <v>78.705882352941174</v>
      </c>
      <c r="H159" s="38">
        <f t="shared" si="3"/>
        <v>82.117647058823536</v>
      </c>
      <c r="I159" s="38">
        <f t="shared" si="3"/>
        <v>82.352941176470594</v>
      </c>
      <c r="J159" s="38">
        <f t="shared" si="3"/>
        <v>87.647058823529406</v>
      </c>
      <c r="K159" s="38">
        <f t="shared" si="3"/>
        <v>87.352941176470594</v>
      </c>
      <c r="L159" s="38">
        <f t="shared" si="3"/>
        <v>85</v>
      </c>
      <c r="M159" s="38">
        <f t="shared" si="3"/>
        <v>67.705882352941174</v>
      </c>
      <c r="N159" s="38">
        <f t="shared" si="3"/>
        <v>94.529411764705884</v>
      </c>
      <c r="O159" s="38">
        <f t="shared" si="3"/>
        <v>89.529411764705884</v>
      </c>
      <c r="P159" s="38">
        <f t="shared" si="3"/>
        <v>88.117647058823536</v>
      </c>
      <c r="Q159" s="38">
        <f t="shared" si="3"/>
        <v>85.588235294117652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84.938536953242831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N10"/>
    <mergeCell ref="O10:AX10"/>
  </mergeCells>
  <conditionalFormatting sqref="E11:AX158">
    <cfRule type="expression" dxfId="48" priority="1" stopIfTrue="1">
      <formula>AND(E$6="Да",E11="Н/з")</formula>
    </cfRule>
    <cfRule type="expression" dxfId="47" priority="2" stopIfTrue="1">
      <formula>AND(E$6="Да",E11="Неуд")</formula>
    </cfRule>
    <cfRule type="expression" dxfId="46" priority="3" stopIfTrue="1">
      <formula>AND(E$6="Да",E11="Н/я")</formula>
    </cfRule>
  </conditionalFormatting>
  <conditionalFormatting sqref="BC11:BC158">
    <cfRule type="expression" dxfId="45" priority="7" stopIfTrue="1">
      <formula>AND(DATEVALUE(BC11)&gt;ДатаСессии,OR(BB11="",DATEVALUE(BB11)&lt;NOW()))</formula>
    </cfRule>
  </conditionalFormatting>
  <conditionalFormatting sqref="AZ11:AZ158">
    <cfRule type="cellIs" dxfId="44" priority="4" stopIfTrue="1" operator="equal">
      <formula>"Неусп"</formula>
    </cfRule>
    <cfRule type="cellIs" dxfId="43" priority="5" stopIfTrue="1" operator="equal">
      <formula>"Хор"</formula>
    </cfRule>
    <cfRule type="cellIs" dxfId="42" priority="6" stopIfTrue="1" operator="equal">
      <formula>"Отл"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M33" sqref="M33"/>
    </sheetView>
  </sheetViews>
  <sheetFormatPr defaultRowHeight="15" x14ac:dyDescent="0.25"/>
  <cols>
    <col min="2" max="2" width="17" customWidth="1"/>
    <col min="14" max="14" width="9.140625" customWidth="1"/>
    <col min="15" max="15" width="6.85546875" hidden="1" customWidth="1"/>
    <col min="16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431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432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5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87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74.974333333333348</v>
      </c>
    </row>
    <row r="5" spans="1:56" ht="177.75" x14ac:dyDescent="0.25">
      <c r="A5" s="11" t="s">
        <v>9</v>
      </c>
      <c r="B5" s="89"/>
      <c r="C5" s="89"/>
      <c r="D5" s="89"/>
      <c r="E5" s="12" t="s">
        <v>88</v>
      </c>
      <c r="F5" s="12" t="s">
        <v>90</v>
      </c>
      <c r="G5" s="12" t="s">
        <v>91</v>
      </c>
      <c r="H5" s="12" t="s">
        <v>433</v>
      </c>
      <c r="I5" s="12" t="s">
        <v>434</v>
      </c>
      <c r="J5" s="12" t="s">
        <v>435</v>
      </c>
      <c r="K5" s="12" t="s">
        <v>436</v>
      </c>
      <c r="L5" s="12" t="s">
        <v>434</v>
      </c>
      <c r="M5" s="12" t="s">
        <v>437</v>
      </c>
      <c r="N5" s="12" t="s">
        <v>438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72</v>
      </c>
      <c r="G7" s="23">
        <v>108</v>
      </c>
      <c r="H7" s="23">
        <v>76</v>
      </c>
      <c r="I7" s="23">
        <v>0</v>
      </c>
      <c r="J7" s="23">
        <v>216</v>
      </c>
      <c r="K7" s="23">
        <v>108</v>
      </c>
      <c r="L7" s="23">
        <v>144</v>
      </c>
      <c r="M7" s="23">
        <v>180</v>
      </c>
      <c r="N7" s="23">
        <v>144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100</v>
      </c>
      <c r="H8" s="17" t="s">
        <v>101</v>
      </c>
      <c r="I8" s="17" t="s">
        <v>62</v>
      </c>
      <c r="J8" s="17" t="s">
        <v>102</v>
      </c>
      <c r="K8" s="17" t="s">
        <v>62</v>
      </c>
      <c r="L8" s="17" t="s">
        <v>62</v>
      </c>
      <c r="M8" s="17" t="s">
        <v>62</v>
      </c>
      <c r="N8" s="17" t="s">
        <v>62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6"/>
      <c r="I10" s="30" t="s">
        <v>136</v>
      </c>
      <c r="J10" s="30" t="s">
        <v>103</v>
      </c>
      <c r="K10" s="84" t="s">
        <v>38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439</v>
      </c>
      <c r="E11" s="27">
        <v>67</v>
      </c>
      <c r="F11" s="27">
        <v>80</v>
      </c>
      <c r="G11" s="27">
        <v>62</v>
      </c>
      <c r="H11" s="27">
        <v>95</v>
      </c>
      <c r="I11" s="27">
        <v>91</v>
      </c>
      <c r="J11" s="27">
        <v>98</v>
      </c>
      <c r="K11" s="27">
        <v>78</v>
      </c>
      <c r="L11" s="27">
        <v>92</v>
      </c>
      <c r="M11" s="27">
        <v>92</v>
      </c>
      <c r="N11" s="27">
        <v>88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84.3</v>
      </c>
    </row>
    <row r="12" spans="1:56" x14ac:dyDescent="0.25">
      <c r="A12" s="24"/>
      <c r="B12" s="25"/>
      <c r="C12" s="25"/>
      <c r="D12" s="26" t="s">
        <v>440</v>
      </c>
      <c r="E12" s="27">
        <v>61</v>
      </c>
      <c r="F12" s="27">
        <v>80</v>
      </c>
      <c r="G12" s="27">
        <v>0</v>
      </c>
      <c r="H12" s="27">
        <v>2</v>
      </c>
      <c r="I12" s="27">
        <v>1</v>
      </c>
      <c r="J12" s="27">
        <v>95</v>
      </c>
      <c r="K12" s="27">
        <v>55</v>
      </c>
      <c r="L12" s="27">
        <v>0</v>
      </c>
      <c r="M12" s="27">
        <v>60</v>
      </c>
      <c r="N12" s="27">
        <v>66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52.5</v>
      </c>
    </row>
    <row r="13" spans="1:56" x14ac:dyDescent="0.25">
      <c r="A13" s="24"/>
      <c r="B13" s="25"/>
      <c r="C13" s="25"/>
      <c r="D13" s="26" t="s">
        <v>441</v>
      </c>
      <c r="E13" s="27">
        <v>67</v>
      </c>
      <c r="F13" s="27">
        <v>82</v>
      </c>
      <c r="G13" s="27">
        <v>91</v>
      </c>
      <c r="H13" s="27">
        <v>91</v>
      </c>
      <c r="I13" s="27">
        <v>91</v>
      </c>
      <c r="J13" s="27">
        <v>96</v>
      </c>
      <c r="K13" s="27">
        <v>92</v>
      </c>
      <c r="L13" s="27">
        <v>93</v>
      </c>
      <c r="M13" s="27">
        <v>97</v>
      </c>
      <c r="N13" s="27">
        <v>98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89.8</v>
      </c>
    </row>
    <row r="14" spans="1:56" x14ac:dyDescent="0.25">
      <c r="A14" s="24"/>
      <c r="B14" s="25"/>
      <c r="C14" s="25"/>
      <c r="D14" s="26" t="s">
        <v>442</v>
      </c>
      <c r="E14" s="27">
        <v>61</v>
      </c>
      <c r="F14" s="27">
        <v>82</v>
      </c>
      <c r="G14" s="27">
        <v>0</v>
      </c>
      <c r="H14" s="27">
        <v>2</v>
      </c>
      <c r="I14" s="27">
        <v>1</v>
      </c>
      <c r="J14" s="27">
        <v>95</v>
      </c>
      <c r="K14" s="27">
        <v>70</v>
      </c>
      <c r="L14" s="27">
        <v>0</v>
      </c>
      <c r="M14" s="27">
        <v>60</v>
      </c>
      <c r="N14" s="27">
        <v>60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53.875</v>
      </c>
    </row>
    <row r="15" spans="1:56" x14ac:dyDescent="0.25">
      <c r="A15" s="24"/>
      <c r="B15" s="25"/>
      <c r="C15" s="25"/>
      <c r="D15" s="26" t="s">
        <v>443</v>
      </c>
      <c r="E15" s="27">
        <v>68</v>
      </c>
      <c r="F15" s="27">
        <v>84</v>
      </c>
      <c r="G15" s="27">
        <v>61</v>
      </c>
      <c r="H15" s="27">
        <v>83</v>
      </c>
      <c r="I15" s="27">
        <v>80</v>
      </c>
      <c r="J15" s="27">
        <v>94</v>
      </c>
      <c r="K15" s="27">
        <v>94</v>
      </c>
      <c r="L15" s="27">
        <v>80</v>
      </c>
      <c r="M15" s="27">
        <v>95</v>
      </c>
      <c r="N15" s="27">
        <v>95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83.4</v>
      </c>
    </row>
    <row r="16" spans="1:56" x14ac:dyDescent="0.25">
      <c r="A16" s="24"/>
      <c r="B16" s="25"/>
      <c r="C16" s="25"/>
      <c r="D16" s="26" t="s">
        <v>444</v>
      </c>
      <c r="E16" s="27">
        <v>69</v>
      </c>
      <c r="F16" s="27">
        <v>82</v>
      </c>
      <c r="G16" s="27">
        <v>75</v>
      </c>
      <c r="H16" s="27">
        <v>65</v>
      </c>
      <c r="I16" s="27">
        <v>91</v>
      </c>
      <c r="J16" s="27">
        <v>95</v>
      </c>
      <c r="K16" s="27">
        <v>92</v>
      </c>
      <c r="L16" s="27">
        <v>91</v>
      </c>
      <c r="M16" s="27">
        <v>96</v>
      </c>
      <c r="N16" s="27">
        <v>97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85.3</v>
      </c>
    </row>
    <row r="17" spans="1:56" x14ac:dyDescent="0.25">
      <c r="A17" s="24"/>
      <c r="B17" s="25"/>
      <c r="C17" s="25"/>
      <c r="D17" s="26" t="s">
        <v>445</v>
      </c>
      <c r="E17" s="27">
        <v>64</v>
      </c>
      <c r="F17" s="27">
        <v>82</v>
      </c>
      <c r="G17" s="27">
        <v>65</v>
      </c>
      <c r="H17" s="27">
        <v>95</v>
      </c>
      <c r="I17" s="27">
        <v>80</v>
      </c>
      <c r="J17" s="27">
        <v>95</v>
      </c>
      <c r="K17" s="27">
        <v>76</v>
      </c>
      <c r="L17" s="27">
        <v>80</v>
      </c>
      <c r="M17" s="27">
        <v>93</v>
      </c>
      <c r="N17" s="27">
        <v>91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82.1</v>
      </c>
    </row>
    <row r="18" spans="1:56" x14ac:dyDescent="0.25">
      <c r="A18" s="24"/>
      <c r="B18" s="25"/>
      <c r="C18" s="25"/>
      <c r="D18" s="26" t="s">
        <v>446</v>
      </c>
      <c r="E18" s="27">
        <v>61</v>
      </c>
      <c r="F18" s="27">
        <v>62</v>
      </c>
      <c r="G18" s="27">
        <v>3</v>
      </c>
      <c r="H18" s="27">
        <v>86</v>
      </c>
      <c r="I18" s="27">
        <v>1</v>
      </c>
      <c r="J18" s="27">
        <v>94</v>
      </c>
      <c r="K18" s="27">
        <v>68</v>
      </c>
      <c r="L18" s="27">
        <v>0</v>
      </c>
      <c r="M18" s="27">
        <v>65</v>
      </c>
      <c r="N18" s="27">
        <v>77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57.444444444444443</v>
      </c>
    </row>
    <row r="19" spans="1:56" x14ac:dyDescent="0.25">
      <c r="A19" s="24"/>
      <c r="B19" s="25"/>
      <c r="C19" s="25"/>
      <c r="D19" s="26" t="s">
        <v>447</v>
      </c>
      <c r="E19" s="27">
        <v>69</v>
      </c>
      <c r="F19" s="27">
        <v>82</v>
      </c>
      <c r="G19" s="27">
        <v>61</v>
      </c>
      <c r="H19" s="27">
        <v>90</v>
      </c>
      <c r="I19" s="27">
        <v>78</v>
      </c>
      <c r="J19" s="27">
        <v>96</v>
      </c>
      <c r="K19" s="27">
        <v>68</v>
      </c>
      <c r="L19" s="27">
        <v>63</v>
      </c>
      <c r="M19" s="27">
        <v>88</v>
      </c>
      <c r="N19" s="27">
        <v>92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78.7</v>
      </c>
    </row>
    <row r="20" spans="1:56" x14ac:dyDescent="0.25">
      <c r="A20" s="24"/>
      <c r="B20" s="25"/>
      <c r="C20" s="25"/>
      <c r="D20" s="26" t="s">
        <v>448</v>
      </c>
      <c r="E20" s="27">
        <v>67</v>
      </c>
      <c r="F20" s="27">
        <v>82</v>
      </c>
      <c r="G20" s="27">
        <v>61</v>
      </c>
      <c r="H20" s="27">
        <v>92</v>
      </c>
      <c r="I20" s="27">
        <v>91</v>
      </c>
      <c r="J20" s="27">
        <v>94</v>
      </c>
      <c r="K20" s="27">
        <v>92</v>
      </c>
      <c r="L20" s="27">
        <v>92</v>
      </c>
      <c r="M20" s="27">
        <v>95</v>
      </c>
      <c r="N20" s="27">
        <v>92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85.8</v>
      </c>
    </row>
    <row r="21" spans="1:56" x14ac:dyDescent="0.25">
      <c r="A21" s="24"/>
      <c r="B21" s="25"/>
      <c r="C21" s="25"/>
      <c r="D21" s="26" t="s">
        <v>449</v>
      </c>
      <c r="E21" s="27">
        <v>62</v>
      </c>
      <c r="F21" s="27">
        <v>70</v>
      </c>
      <c r="G21" s="27">
        <v>61</v>
      </c>
      <c r="H21" s="27">
        <v>85</v>
      </c>
      <c r="I21" s="27">
        <v>78</v>
      </c>
      <c r="J21" s="27">
        <v>96</v>
      </c>
      <c r="K21" s="27">
        <v>92</v>
      </c>
      <c r="L21" s="27">
        <v>70</v>
      </c>
      <c r="M21" s="27">
        <v>91</v>
      </c>
      <c r="N21" s="27">
        <v>89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79.400000000000006</v>
      </c>
    </row>
    <row r="22" spans="1:56" x14ac:dyDescent="0.25">
      <c r="A22" s="24"/>
      <c r="B22" s="25"/>
      <c r="C22" s="25"/>
      <c r="D22" s="26" t="s">
        <v>450</v>
      </c>
      <c r="E22" s="27">
        <v>70</v>
      </c>
      <c r="F22" s="27">
        <v>80</v>
      </c>
      <c r="G22" s="27">
        <v>61</v>
      </c>
      <c r="H22" s="27">
        <v>92</v>
      </c>
      <c r="I22" s="27">
        <v>93</v>
      </c>
      <c r="J22" s="27">
        <v>97</v>
      </c>
      <c r="K22" s="27">
        <v>92</v>
      </c>
      <c r="L22" s="27">
        <v>93</v>
      </c>
      <c r="M22" s="27">
        <v>93</v>
      </c>
      <c r="N22" s="27">
        <v>91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86.2</v>
      </c>
    </row>
    <row r="23" spans="1:56" x14ac:dyDescent="0.25">
      <c r="A23" s="24"/>
      <c r="B23" s="25"/>
      <c r="C23" s="25"/>
      <c r="D23" s="26" t="s">
        <v>451</v>
      </c>
      <c r="E23" s="27">
        <v>61</v>
      </c>
      <c r="F23" s="27">
        <v>62</v>
      </c>
      <c r="G23" s="27">
        <v>0</v>
      </c>
      <c r="H23" s="27">
        <v>2</v>
      </c>
      <c r="I23" s="27">
        <v>62</v>
      </c>
      <c r="J23" s="27">
        <v>96</v>
      </c>
      <c r="K23" s="27">
        <v>73</v>
      </c>
      <c r="L23" s="27">
        <v>0</v>
      </c>
      <c r="M23" s="27">
        <v>70</v>
      </c>
      <c r="N23" s="27">
        <v>76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62.75</v>
      </c>
    </row>
    <row r="24" spans="1:56" x14ac:dyDescent="0.25">
      <c r="A24" s="24"/>
      <c r="B24" s="25"/>
      <c r="C24" s="25"/>
      <c r="D24" s="26" t="s">
        <v>452</v>
      </c>
      <c r="E24" s="27">
        <v>63</v>
      </c>
      <c r="F24" s="27">
        <v>62</v>
      </c>
      <c r="G24" s="27">
        <v>18</v>
      </c>
      <c r="H24" s="27">
        <v>61</v>
      </c>
      <c r="I24" s="27">
        <v>78</v>
      </c>
      <c r="J24" s="27">
        <v>93</v>
      </c>
      <c r="K24" s="27">
        <v>76</v>
      </c>
      <c r="L24" s="27">
        <v>0</v>
      </c>
      <c r="M24" s="27">
        <v>80</v>
      </c>
      <c r="N24" s="27">
        <v>80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67.888888888888886</v>
      </c>
    </row>
    <row r="25" spans="1:56" x14ac:dyDescent="0.25">
      <c r="A25" s="24"/>
      <c r="B25" s="25"/>
      <c r="C25" s="25"/>
      <c r="D25" s="26" t="s">
        <v>453</v>
      </c>
      <c r="E25" s="27">
        <v>66</v>
      </c>
      <c r="F25" s="27">
        <v>84</v>
      </c>
      <c r="G25" s="27">
        <v>61</v>
      </c>
      <c r="H25" s="27">
        <v>64</v>
      </c>
      <c r="I25" s="27">
        <v>93</v>
      </c>
      <c r="J25" s="27">
        <v>91</v>
      </c>
      <c r="K25" s="27">
        <v>80</v>
      </c>
      <c r="L25" s="27">
        <v>65</v>
      </c>
      <c r="M25" s="27">
        <v>89</v>
      </c>
      <c r="N25" s="27">
        <v>91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78.400000000000006</v>
      </c>
    </row>
    <row r="26" spans="1:56" x14ac:dyDescent="0.25">
      <c r="A26" s="24"/>
      <c r="B26" s="25"/>
      <c r="C26" s="25"/>
      <c r="D26" s="26" t="s">
        <v>454</v>
      </c>
      <c r="E26" s="27">
        <v>66</v>
      </c>
      <c r="F26" s="27">
        <v>70</v>
      </c>
      <c r="G26" s="27">
        <v>19</v>
      </c>
      <c r="H26" s="27">
        <v>70</v>
      </c>
      <c r="I26" s="27">
        <v>80</v>
      </c>
      <c r="J26" s="27">
        <v>95</v>
      </c>
      <c r="K26" s="27">
        <v>92</v>
      </c>
      <c r="L26" s="27">
        <v>80</v>
      </c>
      <c r="M26" s="27">
        <v>93</v>
      </c>
      <c r="N26" s="27">
        <v>80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74.5</v>
      </c>
    </row>
    <row r="27" spans="1:56" x14ac:dyDescent="0.25">
      <c r="A27" s="24"/>
      <c r="B27" s="25"/>
      <c r="C27" s="25"/>
      <c r="D27" s="26" t="s">
        <v>455</v>
      </c>
      <c r="E27" s="27">
        <v>61</v>
      </c>
      <c r="F27" s="27">
        <v>80</v>
      </c>
      <c r="G27" s="27">
        <v>61</v>
      </c>
      <c r="H27" s="27">
        <v>90</v>
      </c>
      <c r="I27" s="27">
        <v>82</v>
      </c>
      <c r="J27" s="27">
        <v>94</v>
      </c>
      <c r="K27" s="27">
        <v>76</v>
      </c>
      <c r="L27" s="27">
        <v>78</v>
      </c>
      <c r="M27" s="27">
        <v>92</v>
      </c>
      <c r="N27" s="27">
        <v>93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80.7</v>
      </c>
    </row>
    <row r="28" spans="1:56" x14ac:dyDescent="0.25">
      <c r="A28" s="24"/>
      <c r="B28" s="25"/>
      <c r="C28" s="25"/>
      <c r="D28" s="26" t="s">
        <v>456</v>
      </c>
      <c r="E28" s="27">
        <v>70</v>
      </c>
      <c r="F28" s="27">
        <v>80</v>
      </c>
      <c r="G28" s="27">
        <v>61</v>
      </c>
      <c r="H28" s="27">
        <v>92</v>
      </c>
      <c r="I28" s="27">
        <v>93</v>
      </c>
      <c r="J28" s="27">
        <v>95</v>
      </c>
      <c r="K28" s="27">
        <v>94</v>
      </c>
      <c r="L28" s="27">
        <v>94</v>
      </c>
      <c r="M28" s="27">
        <v>95</v>
      </c>
      <c r="N28" s="27">
        <v>95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86.9</v>
      </c>
    </row>
    <row r="29" spans="1:56" x14ac:dyDescent="0.25">
      <c r="A29" s="24"/>
      <c r="B29" s="25"/>
      <c r="C29" s="25"/>
      <c r="D29" s="26" t="s">
        <v>457</v>
      </c>
      <c r="E29" s="27">
        <v>61</v>
      </c>
      <c r="F29" s="27">
        <v>62</v>
      </c>
      <c r="G29" s="27">
        <v>0</v>
      </c>
      <c r="H29" s="27">
        <v>14</v>
      </c>
      <c r="I29" s="27">
        <v>1</v>
      </c>
      <c r="J29" s="27">
        <v>94</v>
      </c>
      <c r="K29" s="27">
        <v>10</v>
      </c>
      <c r="L29" s="27">
        <v>0</v>
      </c>
      <c r="M29" s="27">
        <v>0</v>
      </c>
      <c r="N29" s="27">
        <v>0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>
        <v>0</v>
      </c>
      <c r="AZ29" s="30"/>
      <c r="BA29" s="30" t="s">
        <v>40</v>
      </c>
      <c r="BB29" s="31"/>
      <c r="BC29" s="21"/>
      <c r="BD29" s="32">
        <f t="shared" si="0"/>
        <v>40.333333333333336</v>
      </c>
    </row>
    <row r="30" spans="1:56" x14ac:dyDescent="0.25">
      <c r="A30" s="24"/>
      <c r="B30" s="25"/>
      <c r="C30" s="25"/>
      <c r="D30" s="26" t="s">
        <v>458</v>
      </c>
      <c r="E30" s="27">
        <v>61</v>
      </c>
      <c r="F30" s="27">
        <v>65</v>
      </c>
      <c r="G30" s="27">
        <v>0</v>
      </c>
      <c r="H30" s="27">
        <v>61</v>
      </c>
      <c r="I30" s="27">
        <v>1</v>
      </c>
      <c r="J30" s="27">
        <v>93</v>
      </c>
      <c r="K30" s="27">
        <v>78</v>
      </c>
      <c r="L30" s="27">
        <v>64</v>
      </c>
      <c r="M30" s="27">
        <v>80</v>
      </c>
      <c r="N30" s="27">
        <v>70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>
        <v>0</v>
      </c>
      <c r="AZ30" s="30"/>
      <c r="BA30" s="30" t="s">
        <v>40</v>
      </c>
      <c r="BB30" s="31"/>
      <c r="BC30" s="21"/>
      <c r="BD30" s="32">
        <f t="shared" si="0"/>
        <v>63.666666666666664</v>
      </c>
    </row>
    <row r="31" spans="1:56" x14ac:dyDescent="0.25">
      <c r="A31" s="24"/>
      <c r="B31" s="25"/>
      <c r="C31" s="25"/>
      <c r="D31" s="26" t="s">
        <v>459</v>
      </c>
      <c r="E31" s="27">
        <v>63</v>
      </c>
      <c r="F31" s="27">
        <v>75</v>
      </c>
      <c r="G31" s="27">
        <v>61</v>
      </c>
      <c r="H31" s="27">
        <v>86</v>
      </c>
      <c r="I31" s="27">
        <v>92</v>
      </c>
      <c r="J31" s="27">
        <v>97</v>
      </c>
      <c r="K31" s="27">
        <v>92</v>
      </c>
      <c r="L31" s="27">
        <v>93</v>
      </c>
      <c r="M31" s="27">
        <v>92</v>
      </c>
      <c r="N31" s="27">
        <v>94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>
        <v>0</v>
      </c>
      <c r="AZ31" s="30"/>
      <c r="BA31" s="30" t="s">
        <v>40</v>
      </c>
      <c r="BB31" s="31"/>
      <c r="BC31" s="21"/>
      <c r="BD31" s="32">
        <f t="shared" si="0"/>
        <v>84.5</v>
      </c>
    </row>
    <row r="32" spans="1:56" x14ac:dyDescent="0.25">
      <c r="A32" s="24"/>
      <c r="B32" s="25"/>
      <c r="C32" s="25"/>
      <c r="D32" s="26" t="s">
        <v>460</v>
      </c>
      <c r="E32" s="27">
        <v>63</v>
      </c>
      <c r="F32" s="27">
        <v>70</v>
      </c>
      <c r="G32" s="27">
        <v>61</v>
      </c>
      <c r="H32" s="27">
        <v>86</v>
      </c>
      <c r="I32" s="27">
        <v>82</v>
      </c>
      <c r="J32" s="27">
        <v>94</v>
      </c>
      <c r="K32" s="27">
        <v>92</v>
      </c>
      <c r="L32" s="27">
        <v>82</v>
      </c>
      <c r="M32" s="27">
        <v>80</v>
      </c>
      <c r="N32" s="27">
        <v>75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>
        <v>0</v>
      </c>
      <c r="AZ32" s="30"/>
      <c r="BA32" s="30" t="s">
        <v>40</v>
      </c>
      <c r="BB32" s="31"/>
      <c r="BC32" s="21"/>
      <c r="BD32" s="32">
        <f t="shared" si="0"/>
        <v>78.5</v>
      </c>
    </row>
    <row r="33" spans="1:56" x14ac:dyDescent="0.25">
      <c r="A33" s="24"/>
      <c r="B33" s="25"/>
      <c r="C33" s="25"/>
      <c r="D33" s="26" t="s">
        <v>461</v>
      </c>
      <c r="E33" s="27">
        <v>66</v>
      </c>
      <c r="F33" s="27">
        <v>80</v>
      </c>
      <c r="G33" s="27">
        <v>61</v>
      </c>
      <c r="H33" s="27">
        <v>92</v>
      </c>
      <c r="I33" s="27">
        <v>90</v>
      </c>
      <c r="J33" s="27">
        <v>93</v>
      </c>
      <c r="K33" s="27">
        <v>94</v>
      </c>
      <c r="L33" s="27">
        <v>94</v>
      </c>
      <c r="M33" s="27">
        <v>97</v>
      </c>
      <c r="N33" s="27">
        <v>95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>
        <v>0</v>
      </c>
      <c r="AZ33" s="30"/>
      <c r="BA33" s="30" t="s">
        <v>40</v>
      </c>
      <c r="BB33" s="31"/>
      <c r="BC33" s="21"/>
      <c r="BD33" s="32">
        <f t="shared" si="0"/>
        <v>86.2</v>
      </c>
    </row>
    <row r="34" spans="1:56" x14ac:dyDescent="0.25">
      <c r="A34" s="24"/>
      <c r="B34" s="25"/>
      <c r="C34" s="25"/>
      <c r="D34" s="26" t="s">
        <v>462</v>
      </c>
      <c r="E34" s="27">
        <v>63</v>
      </c>
      <c r="F34" s="27">
        <v>80</v>
      </c>
      <c r="G34" s="27">
        <v>30</v>
      </c>
      <c r="H34" s="27">
        <v>66</v>
      </c>
      <c r="I34" s="27">
        <v>1</v>
      </c>
      <c r="J34" s="27">
        <v>96</v>
      </c>
      <c r="K34" s="27">
        <v>94</v>
      </c>
      <c r="L34" s="27">
        <v>82</v>
      </c>
      <c r="M34" s="27">
        <v>95</v>
      </c>
      <c r="N34" s="27">
        <v>90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>
        <v>0</v>
      </c>
      <c r="AZ34" s="30"/>
      <c r="BA34" s="30" t="s">
        <v>40</v>
      </c>
      <c r="BB34" s="31"/>
      <c r="BC34" s="21"/>
      <c r="BD34" s="32">
        <f t="shared" si="0"/>
        <v>69.7</v>
      </c>
    </row>
    <row r="35" spans="1:56" ht="14.25" customHeight="1" x14ac:dyDescent="0.25">
      <c r="A35" s="24"/>
      <c r="B35" s="25"/>
      <c r="C35" s="25"/>
      <c r="D35" s="26" t="s">
        <v>463</v>
      </c>
      <c r="E35" s="27">
        <v>63</v>
      </c>
      <c r="F35" s="27">
        <v>82</v>
      </c>
      <c r="G35" s="27">
        <v>61</v>
      </c>
      <c r="H35" s="27">
        <v>91</v>
      </c>
      <c r="I35" s="27">
        <v>80</v>
      </c>
      <c r="J35" s="27">
        <v>95</v>
      </c>
      <c r="K35" s="27">
        <v>92</v>
      </c>
      <c r="L35" s="27">
        <v>67</v>
      </c>
      <c r="M35" s="27">
        <v>93</v>
      </c>
      <c r="N35" s="27">
        <v>91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>
        <v>0</v>
      </c>
      <c r="AZ35" s="30"/>
      <c r="BA35" s="30" t="s">
        <v>40</v>
      </c>
      <c r="BB35" s="31"/>
      <c r="BC35" s="21"/>
      <c r="BD35" s="32">
        <f t="shared" si="0"/>
        <v>81.5</v>
      </c>
    </row>
    <row r="36" spans="1:56" hidden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t="1.5" hidden="1" customHeight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t="0.75" customHeight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idden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64.52</v>
      </c>
      <c r="F159" s="38">
        <f t="shared" si="3"/>
        <v>76</v>
      </c>
      <c r="G159" s="38">
        <f t="shared" si="3"/>
        <v>43.8</v>
      </c>
      <c r="H159" s="38">
        <f t="shared" si="3"/>
        <v>70.12</v>
      </c>
      <c r="I159" s="38">
        <f t="shared" si="3"/>
        <v>64.44</v>
      </c>
      <c r="J159" s="38">
        <f t="shared" si="3"/>
        <v>94.84</v>
      </c>
      <c r="K159" s="38">
        <f t="shared" si="3"/>
        <v>80.48</v>
      </c>
      <c r="L159" s="38">
        <f t="shared" si="3"/>
        <v>62.12</v>
      </c>
      <c r="M159" s="38">
        <f t="shared" si="3"/>
        <v>83.24</v>
      </c>
      <c r="N159" s="38">
        <f t="shared" si="3"/>
        <v>82.64</v>
      </c>
      <c r="O159" s="38">
        <f t="shared" si="3"/>
        <v>0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74.974333333333348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H10"/>
    <mergeCell ref="K10:AX10"/>
  </mergeCells>
  <conditionalFormatting sqref="E11:AX158">
    <cfRule type="expression" dxfId="41" priority="1" stopIfTrue="1">
      <formula>AND(E$6="Да",E11="Н/з")</formula>
    </cfRule>
    <cfRule type="expression" dxfId="40" priority="2" stopIfTrue="1">
      <formula>AND(E$6="Да",E11="Неуд")</formula>
    </cfRule>
    <cfRule type="expression" dxfId="39" priority="3" stopIfTrue="1">
      <formula>AND(E$6="Да",E11="Н/я")</formula>
    </cfRule>
  </conditionalFormatting>
  <conditionalFormatting sqref="BC11:BC158">
    <cfRule type="expression" dxfId="38" priority="7" stopIfTrue="1">
      <formula>AND(DATEVALUE(BC11)&gt;ДатаСессии,OR(BB11="",DATEVALUE(BB11)&lt;NOW()))</formula>
    </cfRule>
  </conditionalFormatting>
  <conditionalFormatting sqref="AZ11:AZ158">
    <cfRule type="cellIs" dxfId="37" priority="4" stopIfTrue="1" operator="equal">
      <formula>"Неусп"</formula>
    </cfRule>
    <cfRule type="cellIs" dxfId="36" priority="5" stopIfTrue="1" operator="equal">
      <formula>"Хор"</formula>
    </cfRule>
    <cfRule type="cellIs" dxfId="35" priority="6" stopIfTrue="1" operator="equal">
      <formula>"Отл"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N13" sqref="N13"/>
    </sheetView>
  </sheetViews>
  <sheetFormatPr defaultRowHeight="15" x14ac:dyDescent="0.25"/>
  <cols>
    <col min="2" max="2" width="16" customWidth="1"/>
    <col min="13" max="13" width="0.140625" customWidth="1"/>
    <col min="14" max="27" width="9.140625" hidden="1" customWidth="1"/>
    <col min="28" max="28" width="8.85546875" hidden="1" customWidth="1"/>
    <col min="29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464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465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7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6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84.285714285714292</v>
      </c>
    </row>
    <row r="5" spans="1:56" ht="165.75" x14ac:dyDescent="0.25">
      <c r="A5" s="11" t="s">
        <v>9</v>
      </c>
      <c r="B5" s="89" t="s">
        <v>466</v>
      </c>
      <c r="C5" s="89"/>
      <c r="D5" s="89"/>
      <c r="E5" s="12" t="s">
        <v>467</v>
      </c>
      <c r="F5" s="12" t="s">
        <v>468</v>
      </c>
      <c r="G5" s="12" t="s">
        <v>469</v>
      </c>
      <c r="H5" s="12" t="s">
        <v>470</v>
      </c>
      <c r="I5" s="12" t="s">
        <v>471</v>
      </c>
      <c r="J5" s="12" t="s">
        <v>472</v>
      </c>
      <c r="K5" s="12" t="s">
        <v>473</v>
      </c>
      <c r="L5" s="12" t="s">
        <v>474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144</v>
      </c>
      <c r="F7" s="23">
        <v>144</v>
      </c>
      <c r="G7" s="23">
        <v>108</v>
      </c>
      <c r="H7" s="23">
        <v>72</v>
      </c>
      <c r="I7" s="23">
        <v>108</v>
      </c>
      <c r="J7" s="23">
        <v>216</v>
      </c>
      <c r="K7" s="23">
        <v>180</v>
      </c>
      <c r="L7" s="23">
        <v>72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29</v>
      </c>
      <c r="F8" s="17" t="s">
        <v>30</v>
      </c>
      <c r="G8" s="17" t="s">
        <v>31</v>
      </c>
      <c r="H8" s="17" t="s">
        <v>475</v>
      </c>
      <c r="I8" s="17" t="s">
        <v>134</v>
      </c>
      <c r="J8" s="17" t="s">
        <v>396</v>
      </c>
      <c r="K8" s="17" t="s">
        <v>28</v>
      </c>
      <c r="L8" s="17" t="s">
        <v>63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6"/>
      <c r="J10" s="84" t="s">
        <v>38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476</v>
      </c>
      <c r="E11" s="27">
        <v>76</v>
      </c>
      <c r="F11" s="27">
        <v>63</v>
      </c>
      <c r="G11" s="27">
        <v>60</v>
      </c>
      <c r="H11" s="27" t="s">
        <v>477</v>
      </c>
      <c r="I11" s="27">
        <v>92</v>
      </c>
      <c r="J11" s="27">
        <v>83</v>
      </c>
      <c r="K11" s="27">
        <v>80</v>
      </c>
      <c r="L11" s="27">
        <v>84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76.857142857142861</v>
      </c>
    </row>
    <row r="12" spans="1:56" x14ac:dyDescent="0.25">
      <c r="A12" s="24"/>
      <c r="B12" s="25"/>
      <c r="C12" s="25"/>
      <c r="D12" s="26" t="s">
        <v>478</v>
      </c>
      <c r="E12" s="27">
        <v>92</v>
      </c>
      <c r="F12" s="27">
        <v>93</v>
      </c>
      <c r="G12" s="27">
        <v>75</v>
      </c>
      <c r="H12" s="27" t="s">
        <v>274</v>
      </c>
      <c r="I12" s="27">
        <v>94</v>
      </c>
      <c r="J12" s="27">
        <v>94</v>
      </c>
      <c r="K12" s="27">
        <v>83</v>
      </c>
      <c r="L12" s="27">
        <v>94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89.285714285714292</v>
      </c>
    </row>
    <row r="13" spans="1:56" x14ac:dyDescent="0.25">
      <c r="A13" s="24"/>
      <c r="B13" s="25"/>
      <c r="C13" s="25"/>
      <c r="D13" s="26" t="s">
        <v>479</v>
      </c>
      <c r="E13" s="27">
        <v>65</v>
      </c>
      <c r="F13" s="27">
        <v>65</v>
      </c>
      <c r="G13" s="27">
        <v>60</v>
      </c>
      <c r="H13" s="27" t="s">
        <v>477</v>
      </c>
      <c r="I13" s="27">
        <v>91</v>
      </c>
      <c r="J13" s="27">
        <v>63</v>
      </c>
      <c r="K13" s="27">
        <v>66</v>
      </c>
      <c r="L13" s="27">
        <v>65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67.857142857142861</v>
      </c>
    </row>
    <row r="14" spans="1:56" x14ac:dyDescent="0.25">
      <c r="A14" s="24"/>
      <c r="B14" s="25"/>
      <c r="C14" s="25"/>
      <c r="D14" s="26" t="s">
        <v>480</v>
      </c>
      <c r="E14" s="27">
        <v>95</v>
      </c>
      <c r="F14" s="27">
        <v>92</v>
      </c>
      <c r="G14" s="27">
        <v>85</v>
      </c>
      <c r="H14" s="27" t="s">
        <v>274</v>
      </c>
      <c r="I14" s="27">
        <v>94</v>
      </c>
      <c r="J14" s="27">
        <v>97</v>
      </c>
      <c r="K14" s="27">
        <v>97</v>
      </c>
      <c r="L14" s="27">
        <v>93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93.285714285714292</v>
      </c>
    </row>
    <row r="15" spans="1:56" x14ac:dyDescent="0.25">
      <c r="A15" s="24"/>
      <c r="B15" s="25"/>
      <c r="C15" s="25"/>
      <c r="D15" s="26" t="s">
        <v>481</v>
      </c>
      <c r="E15" s="27">
        <v>82</v>
      </c>
      <c r="F15" s="27">
        <v>76</v>
      </c>
      <c r="G15" s="27">
        <v>80</v>
      </c>
      <c r="H15" s="27" t="s">
        <v>274</v>
      </c>
      <c r="I15" s="27">
        <v>94</v>
      </c>
      <c r="J15" s="27">
        <v>93</v>
      </c>
      <c r="K15" s="27">
        <v>61</v>
      </c>
      <c r="L15" s="27">
        <v>83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81.285714285714292</v>
      </c>
    </row>
    <row r="16" spans="1:56" x14ac:dyDescent="0.25">
      <c r="A16" s="24"/>
      <c r="B16" s="25"/>
      <c r="C16" s="25"/>
      <c r="D16" s="26" t="s">
        <v>482</v>
      </c>
      <c r="E16" s="27">
        <v>95</v>
      </c>
      <c r="F16" s="27">
        <v>92</v>
      </c>
      <c r="G16" s="27">
        <v>80</v>
      </c>
      <c r="H16" s="27" t="s">
        <v>274</v>
      </c>
      <c r="I16" s="27">
        <v>93</v>
      </c>
      <c r="J16" s="27">
        <v>95</v>
      </c>
      <c r="K16" s="27">
        <v>85</v>
      </c>
      <c r="L16" s="27">
        <v>95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90.714285714285708</v>
      </c>
    </row>
    <row r="17" spans="1:56" x14ac:dyDescent="0.25">
      <c r="A17" s="24"/>
      <c r="B17" s="25"/>
      <c r="C17" s="25"/>
      <c r="D17" s="26" t="s">
        <v>483</v>
      </c>
      <c r="E17" s="27">
        <v>65</v>
      </c>
      <c r="F17" s="27">
        <v>63</v>
      </c>
      <c r="G17" s="27">
        <v>60</v>
      </c>
      <c r="H17" s="27" t="s">
        <v>484</v>
      </c>
      <c r="I17" s="27">
        <v>95</v>
      </c>
      <c r="J17" s="27">
        <v>66</v>
      </c>
      <c r="K17" s="27">
        <v>0</v>
      </c>
      <c r="L17" s="27">
        <v>65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69</v>
      </c>
    </row>
    <row r="18" spans="1:56" x14ac:dyDescent="0.25">
      <c r="A18" s="24"/>
      <c r="B18" s="25"/>
      <c r="C18" s="25"/>
      <c r="D18" s="26" t="s">
        <v>485</v>
      </c>
      <c r="E18" s="27">
        <v>63</v>
      </c>
      <c r="F18" s="27">
        <v>63</v>
      </c>
      <c r="G18" s="27">
        <v>60</v>
      </c>
      <c r="H18" s="27" t="s">
        <v>486</v>
      </c>
      <c r="I18" s="27">
        <v>93</v>
      </c>
      <c r="J18" s="27">
        <v>63</v>
      </c>
      <c r="K18" s="27">
        <v>65</v>
      </c>
      <c r="L18" s="27">
        <v>67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67.714285714285708</v>
      </c>
    </row>
    <row r="19" spans="1:56" x14ac:dyDescent="0.25">
      <c r="A19" s="24"/>
      <c r="B19" s="25"/>
      <c r="C19" s="25"/>
      <c r="D19" s="26" t="s">
        <v>487</v>
      </c>
      <c r="E19" s="27">
        <v>99</v>
      </c>
      <c r="F19" s="27">
        <v>93</v>
      </c>
      <c r="G19" s="27">
        <v>95</v>
      </c>
      <c r="H19" s="27" t="s">
        <v>150</v>
      </c>
      <c r="I19" s="27">
        <v>97</v>
      </c>
      <c r="J19" s="27">
        <v>98</v>
      </c>
      <c r="K19" s="27">
        <v>96</v>
      </c>
      <c r="L19" s="27">
        <v>99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96.714285714285708</v>
      </c>
    </row>
    <row r="20" spans="1:56" x14ac:dyDescent="0.25">
      <c r="A20" s="24"/>
      <c r="B20" s="25"/>
      <c r="C20" s="25"/>
      <c r="D20" s="26" t="s">
        <v>488</v>
      </c>
      <c r="E20" s="27">
        <v>95</v>
      </c>
      <c r="F20" s="27">
        <v>93</v>
      </c>
      <c r="G20" s="27">
        <v>80</v>
      </c>
      <c r="H20" s="27" t="s">
        <v>277</v>
      </c>
      <c r="I20" s="27">
        <v>97</v>
      </c>
      <c r="J20" s="27">
        <v>95</v>
      </c>
      <c r="K20" s="27">
        <v>97</v>
      </c>
      <c r="L20" s="27">
        <v>93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92.857142857142861</v>
      </c>
    </row>
    <row r="21" spans="1:56" x14ac:dyDescent="0.25">
      <c r="A21" s="24"/>
      <c r="B21" s="25"/>
      <c r="C21" s="25"/>
      <c r="D21" s="26" t="s">
        <v>489</v>
      </c>
      <c r="E21" s="27">
        <v>97</v>
      </c>
      <c r="F21" s="27">
        <v>93</v>
      </c>
      <c r="G21" s="27">
        <v>95</v>
      </c>
      <c r="H21" s="27" t="s">
        <v>150</v>
      </c>
      <c r="I21" s="27">
        <v>96</v>
      </c>
      <c r="J21" s="27">
        <v>98</v>
      </c>
      <c r="K21" s="27">
        <v>94</v>
      </c>
      <c r="L21" s="27">
        <v>95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95.428571428571431</v>
      </c>
    </row>
    <row r="22" spans="1:56" x14ac:dyDescent="0.25">
      <c r="A22" s="24"/>
      <c r="B22" s="25"/>
      <c r="C22" s="25"/>
      <c r="D22" s="26" t="s">
        <v>490</v>
      </c>
      <c r="E22" s="27">
        <v>99</v>
      </c>
      <c r="F22" s="27">
        <v>95</v>
      </c>
      <c r="G22" s="27">
        <v>95</v>
      </c>
      <c r="H22" s="27" t="s">
        <v>150</v>
      </c>
      <c r="I22" s="27">
        <v>98</v>
      </c>
      <c r="J22" s="27">
        <v>98</v>
      </c>
      <c r="K22" s="27">
        <v>93</v>
      </c>
      <c r="L22" s="27">
        <v>99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96.714285714285708</v>
      </c>
    </row>
    <row r="23" spans="1:56" x14ac:dyDescent="0.25">
      <c r="A23" s="24"/>
      <c r="B23" s="25"/>
      <c r="C23" s="25"/>
      <c r="D23" s="26" t="s">
        <v>491</v>
      </c>
      <c r="E23" s="27">
        <v>80</v>
      </c>
      <c r="F23" s="27">
        <v>77</v>
      </c>
      <c r="G23" s="27">
        <v>75</v>
      </c>
      <c r="H23" s="27" t="s">
        <v>492</v>
      </c>
      <c r="I23" s="27">
        <v>94</v>
      </c>
      <c r="J23" s="27">
        <v>81</v>
      </c>
      <c r="K23" s="27">
        <v>95</v>
      </c>
      <c r="L23" s="27">
        <v>83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83.571428571428569</v>
      </c>
    </row>
    <row r="24" spans="1:56" x14ac:dyDescent="0.25">
      <c r="A24" s="24"/>
      <c r="B24" s="25"/>
      <c r="C24" s="25"/>
      <c r="D24" s="26" t="s">
        <v>493</v>
      </c>
      <c r="E24" s="27">
        <v>65</v>
      </c>
      <c r="F24" s="27">
        <v>65</v>
      </c>
      <c r="G24" s="27">
        <v>65</v>
      </c>
      <c r="H24" s="27" t="s">
        <v>494</v>
      </c>
      <c r="I24" s="27">
        <v>93</v>
      </c>
      <c r="J24" s="27">
        <v>69</v>
      </c>
      <c r="K24" s="27">
        <v>70</v>
      </c>
      <c r="L24" s="27">
        <v>63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70</v>
      </c>
    </row>
    <row r="25" spans="1:56" x14ac:dyDescent="0.25">
      <c r="A25" s="24"/>
      <c r="B25" s="25"/>
      <c r="C25" s="25"/>
      <c r="D25" s="26" t="s">
        <v>495</v>
      </c>
      <c r="E25" s="27">
        <v>76</v>
      </c>
      <c r="F25" s="27">
        <v>77</v>
      </c>
      <c r="G25" s="27">
        <v>75</v>
      </c>
      <c r="H25" s="27" t="s">
        <v>274</v>
      </c>
      <c r="I25" s="27">
        <v>94</v>
      </c>
      <c r="J25" s="27">
        <v>79</v>
      </c>
      <c r="K25" s="27">
        <v>75</v>
      </c>
      <c r="L25" s="27">
        <v>84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80</v>
      </c>
    </row>
    <row r="26" spans="1:56" x14ac:dyDescent="0.25">
      <c r="A26" s="24"/>
      <c r="B26" s="25"/>
      <c r="C26" s="25"/>
      <c r="D26" s="26" t="s">
        <v>496</v>
      </c>
      <c r="E26" s="27">
        <v>63</v>
      </c>
      <c r="F26" s="27">
        <v>83</v>
      </c>
      <c r="G26" s="27">
        <v>70</v>
      </c>
      <c r="H26" s="27" t="s">
        <v>492</v>
      </c>
      <c r="I26" s="27">
        <v>96</v>
      </c>
      <c r="J26" s="27">
        <v>65</v>
      </c>
      <c r="K26" s="27">
        <v>70</v>
      </c>
      <c r="L26" s="27">
        <v>82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75.571428571428569</v>
      </c>
    </row>
    <row r="27" spans="1:56" x14ac:dyDescent="0.25">
      <c r="A27" s="24"/>
      <c r="B27" s="25"/>
      <c r="C27" s="25"/>
      <c r="D27" s="26" t="s">
        <v>497</v>
      </c>
      <c r="E27" s="27">
        <v>65</v>
      </c>
      <c r="F27" s="27">
        <v>63</v>
      </c>
      <c r="G27" s="27">
        <v>60</v>
      </c>
      <c r="H27" s="27" t="s">
        <v>277</v>
      </c>
      <c r="I27" s="27">
        <v>95</v>
      </c>
      <c r="J27" s="27">
        <v>62</v>
      </c>
      <c r="K27" s="27">
        <v>85</v>
      </c>
      <c r="L27" s="27">
        <v>67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71</v>
      </c>
    </row>
    <row r="28" spans="1:56" x14ac:dyDescent="0.25">
      <c r="A28" s="24"/>
      <c r="B28" s="25"/>
      <c r="C28" s="25"/>
      <c r="D28" s="26" t="s">
        <v>498</v>
      </c>
      <c r="E28" s="27">
        <v>96</v>
      </c>
      <c r="F28" s="27">
        <v>92</v>
      </c>
      <c r="G28" s="27">
        <v>75</v>
      </c>
      <c r="H28" s="27" t="s">
        <v>270</v>
      </c>
      <c r="I28" s="27">
        <v>94</v>
      </c>
      <c r="J28" s="27">
        <v>94</v>
      </c>
      <c r="K28" s="27">
        <v>97</v>
      </c>
      <c r="L28" s="27">
        <v>92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91.428571428571431</v>
      </c>
    </row>
    <row r="29" spans="1:56" x14ac:dyDescent="0.25">
      <c r="A29" s="24"/>
      <c r="B29" s="25"/>
      <c r="C29" s="25"/>
      <c r="D29" s="26" t="s">
        <v>499</v>
      </c>
      <c r="E29" s="27">
        <v>92</v>
      </c>
      <c r="F29" s="27">
        <v>93</v>
      </c>
      <c r="G29" s="27">
        <v>75</v>
      </c>
      <c r="H29" s="27" t="s">
        <v>500</v>
      </c>
      <c r="I29" s="27">
        <v>96</v>
      </c>
      <c r="J29" s="27">
        <v>77</v>
      </c>
      <c r="K29" s="27">
        <v>94</v>
      </c>
      <c r="L29" s="27">
        <v>93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>
        <v>0</v>
      </c>
      <c r="AZ29" s="30"/>
      <c r="BA29" s="30" t="s">
        <v>40</v>
      </c>
      <c r="BB29" s="31"/>
      <c r="BC29" s="21"/>
      <c r="BD29" s="32">
        <f t="shared" si="0"/>
        <v>88.571428571428569</v>
      </c>
    </row>
    <row r="30" spans="1:56" x14ac:dyDescent="0.25">
      <c r="A30" s="24"/>
      <c r="B30" s="25"/>
      <c r="C30" s="25"/>
      <c r="D30" s="26" t="s">
        <v>501</v>
      </c>
      <c r="E30" s="27">
        <v>93</v>
      </c>
      <c r="F30" s="27">
        <v>93</v>
      </c>
      <c r="G30" s="27">
        <v>75</v>
      </c>
      <c r="H30" s="27" t="s">
        <v>274</v>
      </c>
      <c r="I30" s="27">
        <v>98</v>
      </c>
      <c r="J30" s="27">
        <v>96</v>
      </c>
      <c r="K30" s="27">
        <v>91</v>
      </c>
      <c r="L30" s="27">
        <v>92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>
        <v>0</v>
      </c>
      <c r="AZ30" s="30"/>
      <c r="BA30" s="30" t="s">
        <v>40</v>
      </c>
      <c r="BB30" s="31"/>
      <c r="BC30" s="21"/>
      <c r="BD30" s="32">
        <f t="shared" si="0"/>
        <v>91.142857142857139</v>
      </c>
    </row>
    <row r="31" spans="1:56" x14ac:dyDescent="0.25">
      <c r="A31" s="24"/>
      <c r="B31" s="25"/>
      <c r="C31" s="25"/>
      <c r="D31" s="26" t="s">
        <v>502</v>
      </c>
      <c r="E31" s="27">
        <v>96</v>
      </c>
      <c r="F31" s="27">
        <v>93</v>
      </c>
      <c r="G31" s="27">
        <v>80</v>
      </c>
      <c r="H31" s="27" t="s">
        <v>140</v>
      </c>
      <c r="I31" s="27">
        <v>94</v>
      </c>
      <c r="J31" s="27">
        <v>95</v>
      </c>
      <c r="K31" s="27">
        <v>96</v>
      </c>
      <c r="L31" s="27">
        <v>96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>
        <v>0</v>
      </c>
      <c r="AZ31" s="30"/>
      <c r="BA31" s="30" t="s">
        <v>40</v>
      </c>
      <c r="BB31" s="31"/>
      <c r="BC31" s="21"/>
      <c r="BD31" s="32">
        <f t="shared" si="0"/>
        <v>92.857142857142861</v>
      </c>
    </row>
    <row r="32" spans="1:56" x14ac:dyDescent="0.25">
      <c r="A32" s="24"/>
      <c r="B32" s="25"/>
      <c r="C32" s="25"/>
      <c r="D32" s="26" t="s">
        <v>503</v>
      </c>
      <c r="E32" s="27">
        <v>97</v>
      </c>
      <c r="F32" s="27">
        <v>92</v>
      </c>
      <c r="G32" s="27">
        <v>80</v>
      </c>
      <c r="H32" s="27" t="s">
        <v>147</v>
      </c>
      <c r="I32" s="27">
        <v>95</v>
      </c>
      <c r="J32" s="27">
        <v>97</v>
      </c>
      <c r="K32" s="27">
        <v>92</v>
      </c>
      <c r="L32" s="27">
        <v>93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>
        <v>0</v>
      </c>
      <c r="AZ32" s="30"/>
      <c r="BA32" s="30" t="s">
        <v>40</v>
      </c>
      <c r="BB32" s="31"/>
      <c r="BC32" s="21"/>
      <c r="BD32" s="32">
        <f t="shared" si="0"/>
        <v>92.285714285714292</v>
      </c>
    </row>
    <row r="33" spans="1:56" x14ac:dyDescent="0.25">
      <c r="A33" s="24"/>
      <c r="B33" s="25"/>
      <c r="C33" s="25"/>
      <c r="D33" s="26" t="s">
        <v>504</v>
      </c>
      <c r="E33" s="27">
        <v>92</v>
      </c>
      <c r="F33" s="27">
        <v>93</v>
      </c>
      <c r="G33" s="27">
        <v>80</v>
      </c>
      <c r="H33" s="27" t="s">
        <v>140</v>
      </c>
      <c r="I33" s="27">
        <v>97</v>
      </c>
      <c r="J33" s="27">
        <v>95</v>
      </c>
      <c r="K33" s="27">
        <v>91</v>
      </c>
      <c r="L33" s="27">
        <v>95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>
        <v>0</v>
      </c>
      <c r="AZ33" s="30"/>
      <c r="BA33" s="30" t="s">
        <v>40</v>
      </c>
      <c r="BB33" s="31"/>
      <c r="BC33" s="21"/>
      <c r="BD33" s="32">
        <f t="shared" si="0"/>
        <v>91.857142857142861</v>
      </c>
    </row>
    <row r="34" spans="1:56" ht="14.25" customHeight="1" x14ac:dyDescent="0.25">
      <c r="A34" s="24"/>
      <c r="B34" s="25"/>
      <c r="C34" s="25"/>
      <c r="D34" s="26" t="s">
        <v>505</v>
      </c>
      <c r="E34" s="27">
        <v>83</v>
      </c>
      <c r="F34" s="27">
        <v>77</v>
      </c>
      <c r="G34" s="27">
        <v>60</v>
      </c>
      <c r="H34" s="27" t="s">
        <v>494</v>
      </c>
      <c r="I34" s="27">
        <v>95</v>
      </c>
      <c r="J34" s="27">
        <v>80</v>
      </c>
      <c r="K34" s="27">
        <v>60</v>
      </c>
      <c r="L34" s="27">
        <v>83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>
        <v>0</v>
      </c>
      <c r="AZ34" s="30"/>
      <c r="BA34" s="30" t="s">
        <v>40</v>
      </c>
      <c r="BB34" s="31"/>
      <c r="BC34" s="21"/>
      <c r="BD34" s="32">
        <f t="shared" si="0"/>
        <v>76.857142857142861</v>
      </c>
    </row>
    <row r="35" spans="1:56" hidden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t="14.25" hidden="1" customHeight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idden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84.208333333333329</v>
      </c>
      <c r="F159" s="38">
        <f t="shared" si="3"/>
        <v>82.458333333333329</v>
      </c>
      <c r="G159" s="38">
        <f t="shared" si="3"/>
        <v>74.791666666666671</v>
      </c>
      <c r="H159" s="38">
        <f t="shared" si="3"/>
        <v>0</v>
      </c>
      <c r="I159" s="38">
        <f t="shared" si="3"/>
        <v>94.791666666666671</v>
      </c>
      <c r="J159" s="38">
        <f t="shared" si="3"/>
        <v>84.708333333333329</v>
      </c>
      <c r="K159" s="38">
        <f t="shared" si="3"/>
        <v>80.541666666666671</v>
      </c>
      <c r="L159" s="38">
        <f t="shared" si="3"/>
        <v>85.625</v>
      </c>
      <c r="M159" s="38">
        <f t="shared" si="3"/>
        <v>0</v>
      </c>
      <c r="N159" s="38">
        <f t="shared" si="3"/>
        <v>0</v>
      </c>
      <c r="O159" s="38">
        <f t="shared" si="3"/>
        <v>0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84.285714285714292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I10"/>
    <mergeCell ref="J10:AX10"/>
  </mergeCells>
  <conditionalFormatting sqref="E11:AX158">
    <cfRule type="expression" dxfId="34" priority="1" stopIfTrue="1">
      <formula>AND(E$6="Да",E11="Н/з")</formula>
    </cfRule>
    <cfRule type="expression" dxfId="33" priority="2" stopIfTrue="1">
      <formula>AND(E$6="Да",E11="Неуд")</formula>
    </cfRule>
    <cfRule type="expression" dxfId="32" priority="3" stopIfTrue="1">
      <formula>AND(E$6="Да",E11="Н/я")</formula>
    </cfRule>
  </conditionalFormatting>
  <conditionalFormatting sqref="BC11:BC158">
    <cfRule type="expression" dxfId="31" priority="7" stopIfTrue="1">
      <formula>AND(DATEVALUE(BC11)&gt;ДатаСессии,OR(BB11="",DATEVALUE(BB11)&lt;NOW()))</formula>
    </cfRule>
  </conditionalFormatting>
  <conditionalFormatting sqref="AZ11:AZ158">
    <cfRule type="cellIs" dxfId="30" priority="4" stopIfTrue="1" operator="equal">
      <formula>"Неусп"</formula>
    </cfRule>
    <cfRule type="cellIs" dxfId="29" priority="5" stopIfTrue="1" operator="equal">
      <formula>"Хор"</formula>
    </cfRule>
    <cfRule type="cellIs" dxfId="28" priority="6" stopIfTrue="1" operator="equal">
      <formula>"Отл"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N19" sqref="N19"/>
    </sheetView>
  </sheetViews>
  <sheetFormatPr defaultRowHeight="15" x14ac:dyDescent="0.25"/>
  <cols>
    <col min="2" max="2" width="16.140625" customWidth="1"/>
    <col min="17" max="27" width="9.140625" hidden="1" customWidth="1"/>
    <col min="28" max="28" width="8.85546875" hidden="1" customWidth="1"/>
    <col min="29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506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507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51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75.86333333333333</v>
      </c>
    </row>
    <row r="5" spans="1:56" ht="84" x14ac:dyDescent="0.25">
      <c r="A5" s="11" t="s">
        <v>9</v>
      </c>
      <c r="B5" s="89"/>
      <c r="C5" s="89"/>
      <c r="D5" s="89"/>
      <c r="E5" s="12" t="s">
        <v>58</v>
      </c>
      <c r="F5" s="12" t="s">
        <v>52</v>
      </c>
      <c r="G5" s="12" t="s">
        <v>54</v>
      </c>
      <c r="H5" s="12" t="s">
        <v>508</v>
      </c>
      <c r="I5" s="12" t="s">
        <v>56</v>
      </c>
      <c r="J5" s="12" t="s">
        <v>57</v>
      </c>
      <c r="K5" s="12" t="s">
        <v>509</v>
      </c>
      <c r="L5" s="12" t="s">
        <v>53</v>
      </c>
      <c r="M5" s="12" t="s">
        <v>510</v>
      </c>
      <c r="N5" s="12" t="s">
        <v>88</v>
      </c>
      <c r="O5" s="12" t="s">
        <v>511</v>
      </c>
      <c r="P5" s="12" t="s">
        <v>512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 t="s">
        <v>24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144</v>
      </c>
      <c r="G7" s="23">
        <v>108</v>
      </c>
      <c r="H7" s="23">
        <v>36</v>
      </c>
      <c r="I7" s="23">
        <v>72</v>
      </c>
      <c r="J7" s="23">
        <v>72</v>
      </c>
      <c r="K7" s="23">
        <v>72</v>
      </c>
      <c r="L7" s="23">
        <v>72</v>
      </c>
      <c r="M7" s="23">
        <v>72</v>
      </c>
      <c r="N7" s="23">
        <v>108</v>
      </c>
      <c r="O7" s="23">
        <v>144</v>
      </c>
      <c r="P7" s="23">
        <v>108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62</v>
      </c>
      <c r="I8" s="17" t="s">
        <v>62</v>
      </c>
      <c r="J8" s="17" t="s">
        <v>62</v>
      </c>
      <c r="K8" s="17" t="s">
        <v>62</v>
      </c>
      <c r="L8" s="17" t="s">
        <v>62</v>
      </c>
      <c r="M8" s="17" t="s">
        <v>63</v>
      </c>
      <c r="N8" s="17" t="s">
        <v>62</v>
      </c>
      <c r="O8" s="17" t="s">
        <v>62</v>
      </c>
      <c r="P8" s="17" t="s">
        <v>63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5"/>
      <c r="L10" s="85"/>
      <c r="M10" s="86"/>
      <c r="N10" s="84" t="s">
        <v>38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513</v>
      </c>
      <c r="E11" s="27">
        <v>88</v>
      </c>
      <c r="F11" s="27">
        <v>80</v>
      </c>
      <c r="G11" s="27">
        <v>100</v>
      </c>
      <c r="H11" s="27">
        <v>92</v>
      </c>
      <c r="I11" s="27">
        <v>91</v>
      </c>
      <c r="J11" s="27">
        <v>92</v>
      </c>
      <c r="K11" s="27">
        <v>63</v>
      </c>
      <c r="L11" s="27">
        <v>85</v>
      </c>
      <c r="M11" s="27">
        <v>88</v>
      </c>
      <c r="N11" s="27">
        <v>91</v>
      </c>
      <c r="O11" s="27">
        <v>98</v>
      </c>
      <c r="P11" s="27">
        <v>100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89</v>
      </c>
    </row>
    <row r="12" spans="1:56" x14ac:dyDescent="0.25">
      <c r="A12" s="24"/>
      <c r="B12" s="25"/>
      <c r="C12" s="25"/>
      <c r="D12" s="26" t="s">
        <v>514</v>
      </c>
      <c r="E12" s="27">
        <v>62</v>
      </c>
      <c r="F12" s="27">
        <v>80</v>
      </c>
      <c r="G12" s="27">
        <v>61</v>
      </c>
      <c r="H12" s="27">
        <v>85</v>
      </c>
      <c r="I12" s="27">
        <v>66</v>
      </c>
      <c r="J12" s="27">
        <v>82</v>
      </c>
      <c r="K12" s="27">
        <v>64</v>
      </c>
      <c r="L12" s="27">
        <v>76</v>
      </c>
      <c r="M12" s="27">
        <v>89</v>
      </c>
      <c r="N12" s="27">
        <v>91</v>
      </c>
      <c r="O12" s="27">
        <v>92</v>
      </c>
      <c r="P12" s="27">
        <v>67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76.25</v>
      </c>
    </row>
    <row r="13" spans="1:56" x14ac:dyDescent="0.25">
      <c r="A13" s="24"/>
      <c r="B13" s="25"/>
      <c r="C13" s="25"/>
      <c r="D13" s="26" t="s">
        <v>515</v>
      </c>
      <c r="E13" s="27">
        <v>61</v>
      </c>
      <c r="F13" s="27">
        <v>78</v>
      </c>
      <c r="G13" s="27">
        <v>61</v>
      </c>
      <c r="H13" s="27">
        <v>68</v>
      </c>
      <c r="I13" s="27">
        <v>72</v>
      </c>
      <c r="J13" s="27">
        <v>61</v>
      </c>
      <c r="K13" s="27">
        <v>61</v>
      </c>
      <c r="L13" s="27">
        <v>66</v>
      </c>
      <c r="M13" s="27">
        <v>67</v>
      </c>
      <c r="N13" s="27">
        <v>91</v>
      </c>
      <c r="O13" s="27">
        <v>75</v>
      </c>
      <c r="P13" s="27">
        <v>61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68.5</v>
      </c>
    </row>
    <row r="14" spans="1:56" x14ac:dyDescent="0.25">
      <c r="A14" s="24"/>
      <c r="B14" s="25"/>
      <c r="C14" s="25"/>
      <c r="D14" s="26" t="s">
        <v>516</v>
      </c>
      <c r="E14" s="27">
        <v>76</v>
      </c>
      <c r="F14" s="27">
        <v>70</v>
      </c>
      <c r="G14" s="27">
        <v>74</v>
      </c>
      <c r="H14" s="27">
        <v>66</v>
      </c>
      <c r="I14" s="27">
        <v>70</v>
      </c>
      <c r="J14" s="27">
        <v>91</v>
      </c>
      <c r="K14" s="27">
        <v>65</v>
      </c>
      <c r="L14" s="27">
        <v>81</v>
      </c>
      <c r="M14" s="27">
        <v>83</v>
      </c>
      <c r="N14" s="27">
        <v>91</v>
      </c>
      <c r="O14" s="27">
        <v>92</v>
      </c>
      <c r="P14" s="27">
        <v>93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79.333333333333329</v>
      </c>
    </row>
    <row r="15" spans="1:56" x14ac:dyDescent="0.25">
      <c r="A15" s="24"/>
      <c r="B15" s="25"/>
      <c r="C15" s="25"/>
      <c r="D15" s="26" t="s">
        <v>517</v>
      </c>
      <c r="E15" s="27">
        <v>84</v>
      </c>
      <c r="F15" s="27">
        <v>74</v>
      </c>
      <c r="G15" s="27">
        <v>84</v>
      </c>
      <c r="H15" s="27">
        <v>92</v>
      </c>
      <c r="I15" s="27">
        <v>75</v>
      </c>
      <c r="J15" s="27">
        <v>85</v>
      </c>
      <c r="K15" s="27">
        <v>62</v>
      </c>
      <c r="L15" s="27">
        <v>86</v>
      </c>
      <c r="M15" s="27">
        <v>87</v>
      </c>
      <c r="N15" s="27">
        <v>91</v>
      </c>
      <c r="O15" s="27">
        <v>92</v>
      </c>
      <c r="P15" s="27">
        <v>98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84.166666666666671</v>
      </c>
    </row>
    <row r="16" spans="1:56" x14ac:dyDescent="0.25">
      <c r="A16" s="24"/>
      <c r="B16" s="25"/>
      <c r="C16" s="25"/>
      <c r="D16" s="26" t="s">
        <v>518</v>
      </c>
      <c r="E16" s="27">
        <v>61</v>
      </c>
      <c r="F16" s="27">
        <v>60</v>
      </c>
      <c r="G16" s="27">
        <v>61</v>
      </c>
      <c r="H16" s="27">
        <v>72</v>
      </c>
      <c r="I16" s="27">
        <v>64</v>
      </c>
      <c r="J16" s="27">
        <v>75</v>
      </c>
      <c r="K16" s="27">
        <v>60</v>
      </c>
      <c r="L16" s="27">
        <v>61</v>
      </c>
      <c r="M16" s="27">
        <v>69</v>
      </c>
      <c r="N16" s="27">
        <v>91</v>
      </c>
      <c r="O16" s="27">
        <v>76</v>
      </c>
      <c r="P16" s="27">
        <v>60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67.5</v>
      </c>
    </row>
    <row r="17" spans="1:56" x14ac:dyDescent="0.25">
      <c r="A17" s="24"/>
      <c r="B17" s="25"/>
      <c r="C17" s="25"/>
      <c r="D17" s="26" t="s">
        <v>519</v>
      </c>
      <c r="E17" s="27">
        <v>81</v>
      </c>
      <c r="F17" s="27">
        <v>98</v>
      </c>
      <c r="G17" s="27">
        <v>82</v>
      </c>
      <c r="H17" s="27">
        <v>75</v>
      </c>
      <c r="I17" s="27">
        <v>91</v>
      </c>
      <c r="J17" s="27">
        <v>77</v>
      </c>
      <c r="K17" s="27">
        <v>62</v>
      </c>
      <c r="L17" s="27">
        <v>61</v>
      </c>
      <c r="M17" s="27">
        <v>88</v>
      </c>
      <c r="N17" s="27">
        <v>100</v>
      </c>
      <c r="O17" s="27">
        <v>94</v>
      </c>
      <c r="P17" s="27">
        <v>100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84.083333333333329</v>
      </c>
    </row>
    <row r="18" spans="1:56" x14ac:dyDescent="0.25">
      <c r="A18" s="24"/>
      <c r="B18" s="25"/>
      <c r="C18" s="25"/>
      <c r="D18" s="26" t="s">
        <v>520</v>
      </c>
      <c r="E18" s="27">
        <v>73</v>
      </c>
      <c r="F18" s="27">
        <v>95</v>
      </c>
      <c r="G18" s="27">
        <v>100</v>
      </c>
      <c r="H18" s="27">
        <v>84</v>
      </c>
      <c r="I18" s="27">
        <v>100</v>
      </c>
      <c r="J18" s="27">
        <v>78</v>
      </c>
      <c r="K18" s="27">
        <v>61</v>
      </c>
      <c r="L18" s="27">
        <v>98</v>
      </c>
      <c r="M18" s="27">
        <v>91</v>
      </c>
      <c r="N18" s="27">
        <v>100</v>
      </c>
      <c r="O18" s="27">
        <v>98</v>
      </c>
      <c r="P18" s="27">
        <v>95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89.416666666666671</v>
      </c>
    </row>
    <row r="19" spans="1:56" x14ac:dyDescent="0.25">
      <c r="A19" s="24"/>
      <c r="B19" s="25"/>
      <c r="C19" s="25"/>
      <c r="D19" s="26" t="s">
        <v>521</v>
      </c>
      <c r="E19" s="27">
        <v>74</v>
      </c>
      <c r="F19" s="27">
        <v>66</v>
      </c>
      <c r="G19" s="27">
        <v>69</v>
      </c>
      <c r="H19" s="27">
        <v>86</v>
      </c>
      <c r="I19" s="27">
        <v>70</v>
      </c>
      <c r="J19" s="27">
        <v>80</v>
      </c>
      <c r="K19" s="27">
        <v>60</v>
      </c>
      <c r="L19" s="27">
        <v>71</v>
      </c>
      <c r="M19" s="27">
        <v>74</v>
      </c>
      <c r="N19" s="27">
        <v>91</v>
      </c>
      <c r="O19" s="27">
        <v>94</v>
      </c>
      <c r="P19" s="27">
        <v>95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77.5</v>
      </c>
    </row>
    <row r="20" spans="1:56" x14ac:dyDescent="0.25">
      <c r="A20" s="24"/>
      <c r="B20" s="25"/>
      <c r="C20" s="25"/>
      <c r="D20" s="26" t="s">
        <v>522</v>
      </c>
      <c r="E20" s="27">
        <v>64</v>
      </c>
      <c r="F20" s="27">
        <v>93</v>
      </c>
      <c r="G20" s="27">
        <v>65</v>
      </c>
      <c r="H20" s="27">
        <v>72</v>
      </c>
      <c r="I20" s="27">
        <v>70</v>
      </c>
      <c r="J20" s="27">
        <v>81</v>
      </c>
      <c r="K20" s="27">
        <v>60</v>
      </c>
      <c r="L20" s="27">
        <v>72</v>
      </c>
      <c r="M20" s="27">
        <v>81</v>
      </c>
      <c r="N20" s="27">
        <v>91</v>
      </c>
      <c r="O20" s="27">
        <v>92</v>
      </c>
      <c r="P20" s="27">
        <v>80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76.75</v>
      </c>
    </row>
    <row r="21" spans="1:56" x14ac:dyDescent="0.25">
      <c r="A21" s="24"/>
      <c r="B21" s="25"/>
      <c r="C21" s="25"/>
      <c r="D21" s="26" t="s">
        <v>523</v>
      </c>
      <c r="E21" s="27">
        <v>100</v>
      </c>
      <c r="F21" s="27">
        <v>82</v>
      </c>
      <c r="G21" s="27">
        <v>73</v>
      </c>
      <c r="H21" s="27">
        <v>75</v>
      </c>
      <c r="I21" s="27">
        <v>75</v>
      </c>
      <c r="J21" s="27">
        <v>76</v>
      </c>
      <c r="K21" s="27">
        <v>67</v>
      </c>
      <c r="L21" s="27">
        <v>96</v>
      </c>
      <c r="M21" s="27">
        <v>88</v>
      </c>
      <c r="N21" s="27">
        <v>100</v>
      </c>
      <c r="O21" s="27">
        <v>99</v>
      </c>
      <c r="P21" s="27">
        <v>91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85.166666666666671</v>
      </c>
    </row>
    <row r="22" spans="1:56" x14ac:dyDescent="0.25">
      <c r="A22" s="24"/>
      <c r="B22" s="25"/>
      <c r="C22" s="25"/>
      <c r="D22" s="26" t="s">
        <v>524</v>
      </c>
      <c r="E22" s="27">
        <v>61</v>
      </c>
      <c r="F22" s="27">
        <v>62</v>
      </c>
      <c r="G22" s="27">
        <v>61</v>
      </c>
      <c r="H22" s="27">
        <v>67</v>
      </c>
      <c r="I22" s="27">
        <v>65</v>
      </c>
      <c r="J22" s="27">
        <v>61</v>
      </c>
      <c r="K22" s="27">
        <v>60</v>
      </c>
      <c r="L22" s="27">
        <v>61</v>
      </c>
      <c r="M22" s="27">
        <v>69</v>
      </c>
      <c r="N22" s="27">
        <v>91</v>
      </c>
      <c r="O22" s="27">
        <v>84</v>
      </c>
      <c r="P22" s="27">
        <v>76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68.166666666666671</v>
      </c>
    </row>
    <row r="23" spans="1:56" x14ac:dyDescent="0.25">
      <c r="A23" s="24"/>
      <c r="B23" s="25"/>
      <c r="C23" s="25"/>
      <c r="D23" s="26" t="s">
        <v>525</v>
      </c>
      <c r="E23" s="27">
        <v>75</v>
      </c>
      <c r="F23" s="27">
        <v>76</v>
      </c>
      <c r="G23" s="27">
        <v>81</v>
      </c>
      <c r="H23" s="27">
        <v>94</v>
      </c>
      <c r="I23" s="27">
        <v>78</v>
      </c>
      <c r="J23" s="27">
        <v>91</v>
      </c>
      <c r="K23" s="27">
        <v>67</v>
      </c>
      <c r="L23" s="27">
        <v>98</v>
      </c>
      <c r="M23" s="27">
        <v>86</v>
      </c>
      <c r="N23" s="27">
        <v>100</v>
      </c>
      <c r="O23" s="27">
        <v>98</v>
      </c>
      <c r="P23" s="27">
        <v>100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87</v>
      </c>
    </row>
    <row r="24" spans="1:56" x14ac:dyDescent="0.25">
      <c r="A24" s="24"/>
      <c r="B24" s="25"/>
      <c r="C24" s="25"/>
      <c r="D24" s="26" t="s">
        <v>526</v>
      </c>
      <c r="E24" s="27">
        <v>89</v>
      </c>
      <c r="F24" s="27">
        <v>75</v>
      </c>
      <c r="G24" s="27">
        <v>91</v>
      </c>
      <c r="H24" s="27">
        <v>92</v>
      </c>
      <c r="I24" s="27">
        <v>91</v>
      </c>
      <c r="J24" s="27">
        <v>95</v>
      </c>
      <c r="K24" s="27">
        <v>76</v>
      </c>
      <c r="L24" s="27">
        <v>81</v>
      </c>
      <c r="M24" s="27">
        <v>87</v>
      </c>
      <c r="N24" s="27">
        <v>91</v>
      </c>
      <c r="O24" s="27">
        <v>99</v>
      </c>
      <c r="P24" s="27">
        <v>99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88.833333333333329</v>
      </c>
    </row>
    <row r="25" spans="1:56" x14ac:dyDescent="0.25">
      <c r="A25" s="24"/>
      <c r="B25" s="25"/>
      <c r="C25" s="25"/>
      <c r="D25" s="26" t="s">
        <v>527</v>
      </c>
      <c r="E25" s="27">
        <v>63</v>
      </c>
      <c r="F25" s="27">
        <v>75</v>
      </c>
      <c r="G25" s="27">
        <v>61</v>
      </c>
      <c r="H25" s="27">
        <v>8</v>
      </c>
      <c r="I25" s="27">
        <v>65</v>
      </c>
      <c r="J25" s="27">
        <v>92</v>
      </c>
      <c r="K25" s="27">
        <v>61</v>
      </c>
      <c r="L25" s="27">
        <v>65</v>
      </c>
      <c r="M25" s="27">
        <v>85</v>
      </c>
      <c r="N25" s="27">
        <v>91</v>
      </c>
      <c r="O25" s="27">
        <v>91</v>
      </c>
      <c r="P25" s="27">
        <v>49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67.166666666666671</v>
      </c>
    </row>
    <row r="26" spans="1:56" x14ac:dyDescent="0.25">
      <c r="A26" s="24"/>
      <c r="B26" s="25"/>
      <c r="C26" s="25"/>
      <c r="D26" s="26" t="s">
        <v>528</v>
      </c>
      <c r="E26" s="27">
        <v>2</v>
      </c>
      <c r="F26" s="27">
        <v>18</v>
      </c>
      <c r="G26" s="27">
        <v>4</v>
      </c>
      <c r="H26" s="27">
        <v>14</v>
      </c>
      <c r="I26" s="27">
        <v>3</v>
      </c>
      <c r="J26" s="27">
        <v>0</v>
      </c>
      <c r="K26" s="27">
        <v>17</v>
      </c>
      <c r="L26" s="27">
        <v>0</v>
      </c>
      <c r="M26" s="27">
        <v>5</v>
      </c>
      <c r="N26" s="27">
        <v>0</v>
      </c>
      <c r="O26" s="27">
        <v>0</v>
      </c>
      <c r="P26" s="27">
        <v>1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8</v>
      </c>
    </row>
    <row r="27" spans="1:56" x14ac:dyDescent="0.25">
      <c r="A27" s="24"/>
      <c r="B27" s="25"/>
      <c r="C27" s="25"/>
      <c r="D27" s="26" t="s">
        <v>529</v>
      </c>
      <c r="E27" s="27">
        <v>63</v>
      </c>
      <c r="F27" s="27">
        <v>60</v>
      </c>
      <c r="G27" s="27">
        <v>61</v>
      </c>
      <c r="H27" s="27">
        <v>16</v>
      </c>
      <c r="I27" s="27">
        <v>64</v>
      </c>
      <c r="J27" s="27">
        <v>61</v>
      </c>
      <c r="K27" s="27">
        <v>61</v>
      </c>
      <c r="L27" s="27">
        <v>61</v>
      </c>
      <c r="M27" s="27">
        <v>44</v>
      </c>
      <c r="N27" s="27">
        <v>91</v>
      </c>
      <c r="O27" s="27">
        <v>70</v>
      </c>
      <c r="P27" s="27">
        <v>17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55.75</v>
      </c>
    </row>
    <row r="28" spans="1:56" x14ac:dyDescent="0.25">
      <c r="A28" s="24"/>
      <c r="B28" s="25"/>
      <c r="C28" s="25"/>
      <c r="D28" s="26" t="s">
        <v>530</v>
      </c>
      <c r="E28" s="27">
        <v>77</v>
      </c>
      <c r="F28" s="27">
        <v>78</v>
      </c>
      <c r="G28" s="27">
        <v>68</v>
      </c>
      <c r="H28" s="27">
        <v>84</v>
      </c>
      <c r="I28" s="27">
        <v>80</v>
      </c>
      <c r="J28" s="27">
        <v>91</v>
      </c>
      <c r="K28" s="27">
        <v>79</v>
      </c>
      <c r="L28" s="27">
        <v>78</v>
      </c>
      <c r="M28" s="27">
        <v>80</v>
      </c>
      <c r="N28" s="27">
        <v>91</v>
      </c>
      <c r="O28" s="27">
        <v>91</v>
      </c>
      <c r="P28" s="27">
        <v>91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82.333333333333329</v>
      </c>
    </row>
    <row r="29" spans="1:56" x14ac:dyDescent="0.25">
      <c r="A29" s="24"/>
      <c r="B29" s="25"/>
      <c r="C29" s="25"/>
      <c r="D29" s="26" t="s">
        <v>531</v>
      </c>
      <c r="E29" s="27">
        <v>94</v>
      </c>
      <c r="F29" s="27">
        <v>84</v>
      </c>
      <c r="G29" s="27">
        <v>100</v>
      </c>
      <c r="H29" s="27">
        <v>78</v>
      </c>
      <c r="I29" s="27">
        <v>70</v>
      </c>
      <c r="J29" s="27">
        <v>91</v>
      </c>
      <c r="K29" s="27">
        <v>60</v>
      </c>
      <c r="L29" s="27">
        <v>85</v>
      </c>
      <c r="M29" s="27">
        <v>90</v>
      </c>
      <c r="N29" s="27">
        <v>91</v>
      </c>
      <c r="O29" s="27">
        <v>97</v>
      </c>
      <c r="P29" s="27">
        <v>99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>
        <v>0</v>
      </c>
      <c r="AZ29" s="30"/>
      <c r="BA29" s="30" t="s">
        <v>40</v>
      </c>
      <c r="BB29" s="31"/>
      <c r="BC29" s="21"/>
      <c r="BD29" s="32">
        <f t="shared" si="0"/>
        <v>86.583333333333329</v>
      </c>
    </row>
    <row r="30" spans="1:56" x14ac:dyDescent="0.25">
      <c r="A30" s="24"/>
      <c r="B30" s="25"/>
      <c r="C30" s="25"/>
      <c r="D30" s="26" t="s">
        <v>532</v>
      </c>
      <c r="E30" s="27">
        <v>97</v>
      </c>
      <c r="F30" s="27">
        <v>82</v>
      </c>
      <c r="G30" s="27">
        <v>79</v>
      </c>
      <c r="H30" s="27">
        <v>60</v>
      </c>
      <c r="I30" s="27">
        <v>75</v>
      </c>
      <c r="J30" s="27">
        <v>76</v>
      </c>
      <c r="K30" s="27">
        <v>62</v>
      </c>
      <c r="L30" s="27">
        <v>76</v>
      </c>
      <c r="M30" s="27">
        <v>93</v>
      </c>
      <c r="N30" s="27">
        <v>91</v>
      </c>
      <c r="O30" s="27">
        <v>98</v>
      </c>
      <c r="P30" s="27">
        <v>94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>
        <v>0</v>
      </c>
      <c r="AZ30" s="30"/>
      <c r="BA30" s="30" t="s">
        <v>40</v>
      </c>
      <c r="BB30" s="31"/>
      <c r="BC30" s="21"/>
      <c r="BD30" s="32">
        <f t="shared" si="0"/>
        <v>81.916666666666671</v>
      </c>
    </row>
    <row r="31" spans="1:56" x14ac:dyDescent="0.25">
      <c r="A31" s="24"/>
      <c r="B31" s="25"/>
      <c r="C31" s="25"/>
      <c r="D31" s="26" t="s">
        <v>533</v>
      </c>
      <c r="E31" s="27">
        <v>62</v>
      </c>
      <c r="F31" s="27">
        <v>60</v>
      </c>
      <c r="G31" s="27">
        <v>61</v>
      </c>
      <c r="H31" s="27">
        <v>60</v>
      </c>
      <c r="I31" s="27">
        <v>64</v>
      </c>
      <c r="J31" s="27">
        <v>83</v>
      </c>
      <c r="K31" s="27">
        <v>60</v>
      </c>
      <c r="L31" s="27">
        <v>61</v>
      </c>
      <c r="M31" s="27">
        <v>69</v>
      </c>
      <c r="N31" s="27">
        <v>91</v>
      </c>
      <c r="O31" s="27">
        <v>76</v>
      </c>
      <c r="P31" s="27">
        <v>78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>
        <v>0</v>
      </c>
      <c r="AZ31" s="30"/>
      <c r="BA31" s="30" t="s">
        <v>40</v>
      </c>
      <c r="BB31" s="31"/>
      <c r="BC31" s="21"/>
      <c r="BD31" s="32">
        <f t="shared" si="0"/>
        <v>68.75</v>
      </c>
    </row>
    <row r="32" spans="1:56" x14ac:dyDescent="0.25">
      <c r="A32" s="24"/>
      <c r="B32" s="25"/>
      <c r="C32" s="25"/>
      <c r="D32" s="26" t="s">
        <v>534</v>
      </c>
      <c r="E32" s="27">
        <v>75</v>
      </c>
      <c r="F32" s="27">
        <v>78</v>
      </c>
      <c r="G32" s="27">
        <v>67</v>
      </c>
      <c r="H32" s="27">
        <v>72</v>
      </c>
      <c r="I32" s="27">
        <v>91</v>
      </c>
      <c r="J32" s="27">
        <v>72</v>
      </c>
      <c r="K32" s="27">
        <v>63</v>
      </c>
      <c r="L32" s="27">
        <v>82</v>
      </c>
      <c r="M32" s="27">
        <v>85</v>
      </c>
      <c r="N32" s="27">
        <v>91</v>
      </c>
      <c r="O32" s="27">
        <v>92</v>
      </c>
      <c r="P32" s="27">
        <v>98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>
        <v>0</v>
      </c>
      <c r="AZ32" s="30"/>
      <c r="BA32" s="30" t="s">
        <v>40</v>
      </c>
      <c r="BB32" s="31"/>
      <c r="BC32" s="21"/>
      <c r="BD32" s="32">
        <f t="shared" si="0"/>
        <v>80.5</v>
      </c>
    </row>
    <row r="33" spans="1:56" x14ac:dyDescent="0.25">
      <c r="A33" s="24"/>
      <c r="B33" s="25"/>
      <c r="C33" s="25"/>
      <c r="D33" s="26" t="s">
        <v>535</v>
      </c>
      <c r="E33" s="27">
        <v>80</v>
      </c>
      <c r="F33" s="27">
        <v>75</v>
      </c>
      <c r="G33" s="27">
        <v>74</v>
      </c>
      <c r="H33" s="27">
        <v>92</v>
      </c>
      <c r="I33" s="27">
        <v>65</v>
      </c>
      <c r="J33" s="27">
        <v>80</v>
      </c>
      <c r="K33" s="27">
        <v>60</v>
      </c>
      <c r="L33" s="27">
        <v>61</v>
      </c>
      <c r="M33" s="27">
        <v>86</v>
      </c>
      <c r="N33" s="27">
        <v>91</v>
      </c>
      <c r="O33" s="27">
        <v>96</v>
      </c>
      <c r="P33" s="27">
        <v>83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>
        <v>0</v>
      </c>
      <c r="AZ33" s="30"/>
      <c r="BA33" s="30" t="s">
        <v>40</v>
      </c>
      <c r="BB33" s="31"/>
      <c r="BC33" s="21"/>
      <c r="BD33" s="32">
        <f t="shared" si="0"/>
        <v>78.583333333333329</v>
      </c>
    </row>
    <row r="34" spans="1:56" x14ac:dyDescent="0.25">
      <c r="A34" s="24"/>
      <c r="B34" s="25"/>
      <c r="C34" s="25"/>
      <c r="D34" s="26" t="s">
        <v>536</v>
      </c>
      <c r="E34" s="27">
        <v>71</v>
      </c>
      <c r="F34" s="27">
        <v>76</v>
      </c>
      <c r="G34" s="27">
        <v>79</v>
      </c>
      <c r="H34" s="27">
        <v>89</v>
      </c>
      <c r="I34" s="27">
        <v>65</v>
      </c>
      <c r="J34" s="27">
        <v>89</v>
      </c>
      <c r="K34" s="27">
        <v>70</v>
      </c>
      <c r="L34" s="27">
        <v>61</v>
      </c>
      <c r="M34" s="27">
        <v>86</v>
      </c>
      <c r="N34" s="27">
        <v>91</v>
      </c>
      <c r="O34" s="27">
        <v>96</v>
      </c>
      <c r="P34" s="27">
        <v>92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>
        <v>0</v>
      </c>
      <c r="AZ34" s="30"/>
      <c r="BA34" s="30" t="s">
        <v>40</v>
      </c>
      <c r="BB34" s="31"/>
      <c r="BC34" s="21"/>
      <c r="BD34" s="32">
        <f t="shared" si="0"/>
        <v>80.416666666666671</v>
      </c>
    </row>
    <row r="35" spans="1:56" x14ac:dyDescent="0.25">
      <c r="A35" s="24"/>
      <c r="B35" s="25"/>
      <c r="C35" s="25"/>
      <c r="D35" s="26" t="s">
        <v>537</v>
      </c>
      <c r="E35" s="27">
        <v>86</v>
      </c>
      <c r="F35" s="27">
        <v>88</v>
      </c>
      <c r="G35" s="27">
        <v>74</v>
      </c>
      <c r="H35" s="27">
        <v>72</v>
      </c>
      <c r="I35" s="27">
        <v>75</v>
      </c>
      <c r="J35" s="27">
        <v>84</v>
      </c>
      <c r="K35" s="27">
        <v>72</v>
      </c>
      <c r="L35" s="27">
        <v>92</v>
      </c>
      <c r="M35" s="27">
        <v>89</v>
      </c>
      <c r="N35" s="27">
        <v>91</v>
      </c>
      <c r="O35" s="27">
        <v>96</v>
      </c>
      <c r="P35" s="27">
        <v>100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>
        <v>0</v>
      </c>
      <c r="AZ35" s="30"/>
      <c r="BA35" s="30" t="s">
        <v>40</v>
      </c>
      <c r="BB35" s="31"/>
      <c r="BC35" s="21"/>
      <c r="BD35" s="32">
        <f t="shared" si="0"/>
        <v>84.916666666666671</v>
      </c>
    </row>
    <row r="36" spans="1:56" ht="0.75" customHeight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t="0.75" hidden="1" customHeight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t="0.75" hidden="1" customHeight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idden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72.760000000000005</v>
      </c>
      <c r="F159" s="38">
        <f t="shared" si="3"/>
        <v>74.52</v>
      </c>
      <c r="G159" s="38">
        <f t="shared" si="3"/>
        <v>71.64</v>
      </c>
      <c r="H159" s="38">
        <f t="shared" si="3"/>
        <v>70.599999999999994</v>
      </c>
      <c r="I159" s="38">
        <f t="shared" si="3"/>
        <v>71.8</v>
      </c>
      <c r="J159" s="38">
        <f t="shared" si="3"/>
        <v>77.760000000000005</v>
      </c>
      <c r="K159" s="38">
        <f t="shared" si="3"/>
        <v>62.12</v>
      </c>
      <c r="L159" s="38">
        <f t="shared" si="3"/>
        <v>72.599999999999994</v>
      </c>
      <c r="M159" s="38">
        <f t="shared" si="3"/>
        <v>78.36</v>
      </c>
      <c r="N159" s="38">
        <f t="shared" si="3"/>
        <v>88.8</v>
      </c>
      <c r="O159" s="38">
        <f t="shared" si="3"/>
        <v>87.44</v>
      </c>
      <c r="P159" s="38">
        <f t="shared" si="3"/>
        <v>80.680000000000007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75.86333333333333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M10"/>
    <mergeCell ref="N10:AX10"/>
  </mergeCells>
  <conditionalFormatting sqref="E11:AX158">
    <cfRule type="expression" dxfId="27" priority="1" stopIfTrue="1">
      <formula>AND(E$6="Да",E11="Н/з")</formula>
    </cfRule>
    <cfRule type="expression" dxfId="26" priority="2" stopIfTrue="1">
      <formula>AND(E$6="Да",E11="Неуд")</formula>
    </cfRule>
    <cfRule type="expression" dxfId="25" priority="3" stopIfTrue="1">
      <formula>AND(E$6="Да",E11="Н/я")</formula>
    </cfRule>
  </conditionalFormatting>
  <conditionalFormatting sqref="BC11:BC158">
    <cfRule type="expression" dxfId="24" priority="7" stopIfTrue="1">
      <formula>AND(DATEVALUE(BC11)&gt;ДатаСессии,OR(BB11="",DATEVALUE(BB11)&lt;NOW()))</formula>
    </cfRule>
  </conditionalFormatting>
  <conditionalFormatting sqref="AZ11:AZ158">
    <cfRule type="cellIs" dxfId="23" priority="4" stopIfTrue="1" operator="equal">
      <formula>"Неусп"</formula>
    </cfRule>
    <cfRule type="cellIs" dxfId="22" priority="5" stopIfTrue="1" operator="equal">
      <formula>"Хор"</formula>
    </cfRule>
    <cfRule type="cellIs" dxfId="21" priority="6" stopIfTrue="1" operator="equal">
      <formula>"Отл"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topLeftCell="A3" workbookViewId="0">
      <selection activeCell="O16" sqref="O16"/>
    </sheetView>
  </sheetViews>
  <sheetFormatPr defaultRowHeight="15" x14ac:dyDescent="0.25"/>
  <cols>
    <col min="2" max="2" width="14" customWidth="1"/>
    <col min="18" max="18" width="9.140625" customWidth="1"/>
    <col min="19" max="19" width="0.140625" customWidth="1"/>
    <col min="20" max="27" width="9.140625" hidden="1" customWidth="1"/>
    <col min="28" max="28" width="8.85546875" hidden="1" customWidth="1"/>
    <col min="29" max="54" width="9.140625" hidden="1" customWidth="1"/>
    <col min="55" max="55" width="0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538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539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3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191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75.899491812535288</v>
      </c>
    </row>
    <row r="5" spans="1:56" ht="131.25" x14ac:dyDescent="0.25">
      <c r="A5" s="11" t="s">
        <v>9</v>
      </c>
      <c r="B5" s="89"/>
      <c r="C5" s="89"/>
      <c r="D5" s="89"/>
      <c r="E5" s="12" t="s">
        <v>540</v>
      </c>
      <c r="F5" s="12" t="s">
        <v>193</v>
      </c>
      <c r="G5" s="12" t="s">
        <v>194</v>
      </c>
      <c r="H5" s="12" t="s">
        <v>541</v>
      </c>
      <c r="I5" s="12" t="s">
        <v>195</v>
      </c>
      <c r="J5" s="12" t="s">
        <v>198</v>
      </c>
      <c r="K5" s="12" t="s">
        <v>542</v>
      </c>
      <c r="L5" s="12" t="s">
        <v>321</v>
      </c>
      <c r="M5" s="12" t="s">
        <v>543</v>
      </c>
      <c r="N5" s="12" t="s">
        <v>544</v>
      </c>
      <c r="O5" s="12" t="s">
        <v>358</v>
      </c>
      <c r="P5" s="12" t="s">
        <v>201</v>
      </c>
      <c r="Q5" s="12" t="s">
        <v>88</v>
      </c>
      <c r="R5" s="12" t="s">
        <v>510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 t="s">
        <v>24</v>
      </c>
      <c r="Q6" s="17" t="s">
        <v>24</v>
      </c>
      <c r="R6" s="17" t="s">
        <v>24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72</v>
      </c>
      <c r="G7" s="23">
        <v>72</v>
      </c>
      <c r="H7" s="23">
        <v>36</v>
      </c>
      <c r="I7" s="23">
        <v>72</v>
      </c>
      <c r="J7" s="23">
        <v>72</v>
      </c>
      <c r="K7" s="23">
        <v>72</v>
      </c>
      <c r="L7" s="23">
        <v>108</v>
      </c>
      <c r="M7" s="23">
        <v>108</v>
      </c>
      <c r="N7" s="23">
        <v>72</v>
      </c>
      <c r="O7" s="23">
        <v>52</v>
      </c>
      <c r="P7" s="23">
        <v>108</v>
      </c>
      <c r="Q7" s="23">
        <v>108</v>
      </c>
      <c r="R7" s="23">
        <v>108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62</v>
      </c>
      <c r="I8" s="17" t="s">
        <v>62</v>
      </c>
      <c r="J8" s="17" t="s">
        <v>100</v>
      </c>
      <c r="K8" s="17" t="s">
        <v>100</v>
      </c>
      <c r="L8" s="17" t="s">
        <v>100</v>
      </c>
      <c r="M8" s="17" t="s">
        <v>395</v>
      </c>
      <c r="N8" s="17" t="s">
        <v>63</v>
      </c>
      <c r="O8" s="17" t="s">
        <v>101</v>
      </c>
      <c r="P8" s="17" t="s">
        <v>62</v>
      </c>
      <c r="Q8" s="17" t="s">
        <v>29</v>
      </c>
      <c r="R8" s="17" t="s">
        <v>63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5"/>
      <c r="L10" s="85"/>
      <c r="M10" s="85"/>
      <c r="N10" s="85"/>
      <c r="O10" s="86"/>
      <c r="P10" s="84" t="s">
        <v>38</v>
      </c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545</v>
      </c>
      <c r="E11" s="27">
        <v>31</v>
      </c>
      <c r="F11" s="27">
        <v>92</v>
      </c>
      <c r="G11" s="27">
        <v>65</v>
      </c>
      <c r="H11" s="27">
        <v>92</v>
      </c>
      <c r="I11" s="27">
        <v>81</v>
      </c>
      <c r="J11" s="27">
        <v>61</v>
      </c>
      <c r="K11" s="27">
        <v>68</v>
      </c>
      <c r="L11" s="27">
        <v>100</v>
      </c>
      <c r="M11" s="27">
        <v>93</v>
      </c>
      <c r="N11" s="27">
        <v>93</v>
      </c>
      <c r="O11" s="27">
        <v>72</v>
      </c>
      <c r="P11" s="27">
        <v>93</v>
      </c>
      <c r="Q11" s="27">
        <v>78</v>
      </c>
      <c r="R11" s="27">
        <v>75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78.142857142857139</v>
      </c>
    </row>
    <row r="12" spans="1:56" x14ac:dyDescent="0.25">
      <c r="A12" s="24"/>
      <c r="B12" s="25"/>
      <c r="C12" s="25"/>
      <c r="D12" s="26" t="s">
        <v>546</v>
      </c>
      <c r="E12" s="27">
        <v>62</v>
      </c>
      <c r="F12" s="27">
        <v>92</v>
      </c>
      <c r="G12" s="27">
        <v>82</v>
      </c>
      <c r="H12" s="27">
        <v>92</v>
      </c>
      <c r="I12" s="27">
        <v>91</v>
      </c>
      <c r="J12" s="27">
        <v>98</v>
      </c>
      <c r="K12" s="27">
        <v>91</v>
      </c>
      <c r="L12" s="27">
        <v>100</v>
      </c>
      <c r="M12" s="27">
        <v>91</v>
      </c>
      <c r="N12" s="27">
        <v>76</v>
      </c>
      <c r="O12" s="27">
        <v>80</v>
      </c>
      <c r="P12" s="27">
        <v>91</v>
      </c>
      <c r="Q12" s="27">
        <v>91</v>
      </c>
      <c r="R12" s="27">
        <v>91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87.714285714285708</v>
      </c>
    </row>
    <row r="13" spans="1:56" x14ac:dyDescent="0.25">
      <c r="A13" s="24"/>
      <c r="B13" s="25"/>
      <c r="C13" s="25"/>
      <c r="D13" s="26" t="s">
        <v>547</v>
      </c>
      <c r="E13" s="27">
        <v>70</v>
      </c>
      <c r="F13" s="27">
        <v>60</v>
      </c>
      <c r="G13" s="27">
        <v>80</v>
      </c>
      <c r="H13" s="27">
        <v>80</v>
      </c>
      <c r="I13" s="27">
        <v>84</v>
      </c>
      <c r="J13" s="27">
        <v>70</v>
      </c>
      <c r="K13" s="27">
        <v>88</v>
      </c>
      <c r="L13" s="27">
        <v>100</v>
      </c>
      <c r="M13" s="27">
        <v>95</v>
      </c>
      <c r="N13" s="27">
        <v>65</v>
      </c>
      <c r="O13" s="27">
        <v>80</v>
      </c>
      <c r="P13" s="27">
        <v>92</v>
      </c>
      <c r="Q13" s="27">
        <v>76</v>
      </c>
      <c r="R13" s="27">
        <v>75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79.642857142857139</v>
      </c>
    </row>
    <row r="14" spans="1:56" x14ac:dyDescent="0.25">
      <c r="A14" s="24"/>
      <c r="B14" s="25"/>
      <c r="C14" s="25"/>
      <c r="D14" s="26" t="s">
        <v>548</v>
      </c>
      <c r="E14" s="27">
        <v>62</v>
      </c>
      <c r="F14" s="27">
        <v>92</v>
      </c>
      <c r="G14" s="27">
        <v>92</v>
      </c>
      <c r="H14" s="27">
        <v>92</v>
      </c>
      <c r="I14" s="27">
        <v>91</v>
      </c>
      <c r="J14" s="27">
        <v>80</v>
      </c>
      <c r="K14" s="27">
        <v>91</v>
      </c>
      <c r="L14" s="27">
        <v>100</v>
      </c>
      <c r="M14" s="27">
        <v>92</v>
      </c>
      <c r="N14" s="27">
        <v>78</v>
      </c>
      <c r="O14" s="27">
        <v>62</v>
      </c>
      <c r="P14" s="27">
        <v>92</v>
      </c>
      <c r="Q14" s="27">
        <v>95</v>
      </c>
      <c r="R14" s="27">
        <v>91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86.428571428571431</v>
      </c>
    </row>
    <row r="15" spans="1:56" x14ac:dyDescent="0.25">
      <c r="A15" s="24"/>
      <c r="B15" s="25"/>
      <c r="C15" s="25"/>
      <c r="D15" s="26" t="s">
        <v>549</v>
      </c>
      <c r="E15" s="27">
        <v>82</v>
      </c>
      <c r="F15" s="27">
        <v>85</v>
      </c>
      <c r="G15" s="27">
        <v>92</v>
      </c>
      <c r="H15" s="27">
        <v>91</v>
      </c>
      <c r="I15" s="27">
        <v>92</v>
      </c>
      <c r="J15" s="27">
        <v>63</v>
      </c>
      <c r="K15" s="27">
        <v>91</v>
      </c>
      <c r="L15" s="27">
        <v>95</v>
      </c>
      <c r="M15" s="27">
        <v>91</v>
      </c>
      <c r="N15" s="27">
        <v>72</v>
      </c>
      <c r="O15" s="27">
        <v>70</v>
      </c>
      <c r="P15" s="27">
        <v>88</v>
      </c>
      <c r="Q15" s="27">
        <v>75</v>
      </c>
      <c r="R15" s="27">
        <v>75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83</v>
      </c>
    </row>
    <row r="16" spans="1:56" x14ac:dyDescent="0.25">
      <c r="A16" s="24"/>
      <c r="B16" s="25"/>
      <c r="C16" s="25"/>
      <c r="D16" s="26" t="s">
        <v>550</v>
      </c>
      <c r="E16" s="27">
        <v>61</v>
      </c>
      <c r="F16" s="27">
        <v>80</v>
      </c>
      <c r="G16" s="27">
        <v>80</v>
      </c>
      <c r="H16" s="27">
        <v>91</v>
      </c>
      <c r="I16" s="27">
        <v>93</v>
      </c>
      <c r="J16" s="27">
        <v>84</v>
      </c>
      <c r="K16" s="27">
        <v>91</v>
      </c>
      <c r="L16" s="27">
        <v>100</v>
      </c>
      <c r="M16" s="27">
        <v>94</v>
      </c>
      <c r="N16" s="27">
        <v>95</v>
      </c>
      <c r="O16" s="27">
        <v>69</v>
      </c>
      <c r="P16" s="27">
        <v>97</v>
      </c>
      <c r="Q16" s="27">
        <v>91</v>
      </c>
      <c r="R16" s="27">
        <v>94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87.142857142857139</v>
      </c>
    </row>
    <row r="17" spans="1:56" x14ac:dyDescent="0.25">
      <c r="A17" s="24"/>
      <c r="B17" s="25"/>
      <c r="C17" s="25"/>
      <c r="D17" s="26" t="s">
        <v>551</v>
      </c>
      <c r="E17" s="27">
        <v>62</v>
      </c>
      <c r="F17" s="27">
        <v>85</v>
      </c>
      <c r="G17" s="27">
        <v>85</v>
      </c>
      <c r="H17" s="27">
        <v>80</v>
      </c>
      <c r="I17" s="27">
        <v>95</v>
      </c>
      <c r="J17" s="27">
        <v>65</v>
      </c>
      <c r="K17" s="27">
        <v>95</v>
      </c>
      <c r="L17" s="27">
        <v>70</v>
      </c>
      <c r="M17" s="27">
        <v>91</v>
      </c>
      <c r="N17" s="27">
        <v>75</v>
      </c>
      <c r="O17" s="27">
        <v>65</v>
      </c>
      <c r="P17" s="27">
        <v>78</v>
      </c>
      <c r="Q17" s="27">
        <v>78</v>
      </c>
      <c r="R17" s="27">
        <v>76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78.571428571428569</v>
      </c>
    </row>
    <row r="18" spans="1:56" x14ac:dyDescent="0.25">
      <c r="A18" s="24"/>
      <c r="B18" s="25"/>
      <c r="C18" s="25"/>
      <c r="D18" s="26" t="s">
        <v>552</v>
      </c>
      <c r="E18" s="27">
        <v>1</v>
      </c>
      <c r="F18" s="27">
        <v>60</v>
      </c>
      <c r="G18" s="27">
        <v>65</v>
      </c>
      <c r="H18" s="27">
        <v>60</v>
      </c>
      <c r="I18" s="27">
        <v>62</v>
      </c>
      <c r="J18" s="27">
        <v>66</v>
      </c>
      <c r="K18" s="27">
        <v>68</v>
      </c>
      <c r="L18" s="27">
        <v>85</v>
      </c>
      <c r="M18" s="27">
        <v>2</v>
      </c>
      <c r="N18" s="27">
        <v>76</v>
      </c>
      <c r="O18" s="27">
        <v>26</v>
      </c>
      <c r="P18" s="27">
        <v>61</v>
      </c>
      <c r="Q18" s="27">
        <v>61</v>
      </c>
      <c r="R18" s="27">
        <v>9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50.142857142857146</v>
      </c>
    </row>
    <row r="19" spans="1:56" x14ac:dyDescent="0.25">
      <c r="A19" s="24"/>
      <c r="B19" s="25"/>
      <c r="C19" s="25"/>
      <c r="D19" s="26" t="s">
        <v>553</v>
      </c>
      <c r="E19" s="27">
        <v>62</v>
      </c>
      <c r="F19" s="27">
        <v>60</v>
      </c>
      <c r="G19" s="27">
        <v>65</v>
      </c>
      <c r="H19" s="27">
        <v>70</v>
      </c>
      <c r="I19" s="27">
        <v>80</v>
      </c>
      <c r="J19" s="27">
        <v>61</v>
      </c>
      <c r="K19" s="27">
        <v>87</v>
      </c>
      <c r="L19" s="27">
        <v>61</v>
      </c>
      <c r="M19" s="27">
        <v>75</v>
      </c>
      <c r="N19" s="27">
        <v>76</v>
      </c>
      <c r="O19" s="27">
        <v>60</v>
      </c>
      <c r="P19" s="27">
        <v>61</v>
      </c>
      <c r="Q19" s="27">
        <v>65</v>
      </c>
      <c r="R19" s="27">
        <v>62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67.5</v>
      </c>
    </row>
    <row r="20" spans="1:56" x14ac:dyDescent="0.25">
      <c r="A20" s="24"/>
      <c r="B20" s="25"/>
      <c r="C20" s="25"/>
      <c r="D20" s="26" t="s">
        <v>554</v>
      </c>
      <c r="E20" s="27">
        <v>66</v>
      </c>
      <c r="F20" s="27">
        <v>85</v>
      </c>
      <c r="G20" s="27">
        <v>65</v>
      </c>
      <c r="H20" s="27">
        <v>85</v>
      </c>
      <c r="I20" s="27">
        <v>87</v>
      </c>
      <c r="J20" s="27">
        <v>62</v>
      </c>
      <c r="K20" s="27">
        <v>78</v>
      </c>
      <c r="L20" s="27">
        <v>100</v>
      </c>
      <c r="M20" s="27">
        <v>91</v>
      </c>
      <c r="N20" s="27">
        <v>92</v>
      </c>
      <c r="O20" s="27">
        <v>88</v>
      </c>
      <c r="P20" s="27">
        <v>76</v>
      </c>
      <c r="Q20" s="27">
        <v>99</v>
      </c>
      <c r="R20" s="27">
        <v>75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82.071428571428569</v>
      </c>
    </row>
    <row r="21" spans="1:56" x14ac:dyDescent="0.25">
      <c r="A21" s="24"/>
      <c r="B21" s="25"/>
      <c r="C21" s="25"/>
      <c r="D21" s="26" t="s">
        <v>555</v>
      </c>
      <c r="E21" s="27">
        <v>83</v>
      </c>
      <c r="F21" s="27">
        <v>85</v>
      </c>
      <c r="G21" s="27">
        <v>85</v>
      </c>
      <c r="H21" s="27">
        <v>70</v>
      </c>
      <c r="I21" s="27">
        <v>85</v>
      </c>
      <c r="J21" s="27">
        <v>66</v>
      </c>
      <c r="K21" s="27">
        <v>85</v>
      </c>
      <c r="L21" s="27">
        <v>100</v>
      </c>
      <c r="M21" s="27">
        <v>92</v>
      </c>
      <c r="N21" s="27">
        <v>67</v>
      </c>
      <c r="O21" s="27">
        <v>76</v>
      </c>
      <c r="P21" s="27">
        <v>92</v>
      </c>
      <c r="Q21" s="27">
        <v>75</v>
      </c>
      <c r="R21" s="27">
        <v>75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81.142857142857139</v>
      </c>
    </row>
    <row r="22" spans="1:56" x14ac:dyDescent="0.25">
      <c r="A22" s="24"/>
      <c r="B22" s="25"/>
      <c r="C22" s="25"/>
      <c r="D22" s="26" t="s">
        <v>556</v>
      </c>
      <c r="E22" s="27">
        <v>1</v>
      </c>
      <c r="F22" s="27">
        <v>60</v>
      </c>
      <c r="G22" s="27">
        <v>65</v>
      </c>
      <c r="H22" s="27">
        <v>60</v>
      </c>
      <c r="I22" s="27">
        <v>0</v>
      </c>
      <c r="J22" s="27">
        <v>69</v>
      </c>
      <c r="K22" s="27">
        <v>85</v>
      </c>
      <c r="L22" s="27">
        <v>35</v>
      </c>
      <c r="M22" s="27">
        <v>91</v>
      </c>
      <c r="N22" s="27">
        <v>0</v>
      </c>
      <c r="O22" s="27">
        <v>60</v>
      </c>
      <c r="P22" s="27">
        <v>61</v>
      </c>
      <c r="Q22" s="27">
        <v>63</v>
      </c>
      <c r="R22" s="27">
        <v>61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59.25</v>
      </c>
    </row>
    <row r="23" spans="1:56" x14ac:dyDescent="0.25">
      <c r="A23" s="24"/>
      <c r="B23" s="25"/>
      <c r="C23" s="25"/>
      <c r="D23" s="26" t="s">
        <v>557</v>
      </c>
      <c r="E23" s="27">
        <v>62</v>
      </c>
      <c r="F23" s="27">
        <v>85</v>
      </c>
      <c r="G23" s="27">
        <v>80</v>
      </c>
      <c r="H23" s="27">
        <v>95</v>
      </c>
      <c r="I23" s="27">
        <v>91</v>
      </c>
      <c r="J23" s="27">
        <v>97</v>
      </c>
      <c r="K23" s="27">
        <v>92</v>
      </c>
      <c r="L23" s="27">
        <v>100</v>
      </c>
      <c r="M23" s="27">
        <v>91</v>
      </c>
      <c r="N23" s="27">
        <v>96</v>
      </c>
      <c r="O23" s="27">
        <v>92</v>
      </c>
      <c r="P23" s="27">
        <v>92</v>
      </c>
      <c r="Q23" s="27">
        <v>95</v>
      </c>
      <c r="R23" s="27">
        <v>99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90.5</v>
      </c>
    </row>
    <row r="24" spans="1:56" x14ac:dyDescent="0.25">
      <c r="A24" s="24"/>
      <c r="B24" s="25"/>
      <c r="C24" s="25"/>
      <c r="D24" s="26" t="s">
        <v>558</v>
      </c>
      <c r="E24" s="27">
        <v>75</v>
      </c>
      <c r="F24" s="27">
        <v>92</v>
      </c>
      <c r="G24" s="27">
        <v>65</v>
      </c>
      <c r="H24" s="27">
        <v>95</v>
      </c>
      <c r="I24" s="27">
        <v>88</v>
      </c>
      <c r="J24" s="27">
        <v>63</v>
      </c>
      <c r="K24" s="27">
        <v>88</v>
      </c>
      <c r="L24" s="27">
        <v>100</v>
      </c>
      <c r="M24" s="27">
        <v>94</v>
      </c>
      <c r="N24" s="27">
        <v>75</v>
      </c>
      <c r="O24" s="27">
        <v>76</v>
      </c>
      <c r="P24" s="27">
        <v>82</v>
      </c>
      <c r="Q24" s="27">
        <v>91</v>
      </c>
      <c r="R24" s="27">
        <v>80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83.142857142857139</v>
      </c>
    </row>
    <row r="25" spans="1:56" x14ac:dyDescent="0.25">
      <c r="A25" s="24"/>
      <c r="B25" s="25"/>
      <c r="C25" s="25"/>
      <c r="D25" s="26" t="s">
        <v>559</v>
      </c>
      <c r="E25" s="27">
        <v>2</v>
      </c>
      <c r="F25" s="27">
        <v>0</v>
      </c>
      <c r="G25" s="27">
        <v>65</v>
      </c>
      <c r="H25" s="27">
        <v>60</v>
      </c>
      <c r="I25" s="27">
        <v>30</v>
      </c>
      <c r="J25" s="27">
        <v>0</v>
      </c>
      <c r="K25" s="27">
        <v>75</v>
      </c>
      <c r="L25" s="27">
        <v>35</v>
      </c>
      <c r="M25" s="27">
        <v>3</v>
      </c>
      <c r="N25" s="27">
        <v>67</v>
      </c>
      <c r="O25" s="27">
        <v>17</v>
      </c>
      <c r="P25" s="27">
        <v>0</v>
      </c>
      <c r="Q25" s="27">
        <v>78</v>
      </c>
      <c r="R25" s="27">
        <v>14</v>
      </c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40.545454545454547</v>
      </c>
    </row>
    <row r="26" spans="1:56" x14ac:dyDescent="0.25">
      <c r="A26" s="24"/>
      <c r="B26" s="25"/>
      <c r="C26" s="25"/>
      <c r="D26" s="26" t="s">
        <v>560</v>
      </c>
      <c r="E26" s="27">
        <v>28</v>
      </c>
      <c r="F26" s="27">
        <v>60</v>
      </c>
      <c r="G26" s="27">
        <v>70</v>
      </c>
      <c r="H26" s="27">
        <v>70</v>
      </c>
      <c r="I26" s="27">
        <v>63</v>
      </c>
      <c r="J26" s="27">
        <v>70</v>
      </c>
      <c r="K26" s="27">
        <v>67</v>
      </c>
      <c r="L26" s="27">
        <v>100</v>
      </c>
      <c r="M26" s="27">
        <v>92</v>
      </c>
      <c r="N26" s="27">
        <v>66</v>
      </c>
      <c r="O26" s="27">
        <v>30</v>
      </c>
      <c r="P26" s="27">
        <v>61</v>
      </c>
      <c r="Q26" s="27">
        <v>76</v>
      </c>
      <c r="R26" s="27">
        <v>15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62</v>
      </c>
    </row>
    <row r="27" spans="1:56" x14ac:dyDescent="0.25">
      <c r="A27" s="24"/>
      <c r="B27" s="25"/>
      <c r="C27" s="25"/>
      <c r="D27" s="26" t="s">
        <v>561</v>
      </c>
      <c r="E27" s="27">
        <v>62</v>
      </c>
      <c r="F27" s="27">
        <v>80</v>
      </c>
      <c r="G27" s="27">
        <v>75</v>
      </c>
      <c r="H27" s="27">
        <v>80</v>
      </c>
      <c r="I27" s="27">
        <v>75</v>
      </c>
      <c r="J27" s="27">
        <v>65</v>
      </c>
      <c r="K27" s="27">
        <v>70</v>
      </c>
      <c r="L27" s="27">
        <v>100</v>
      </c>
      <c r="M27" s="27">
        <v>91</v>
      </c>
      <c r="N27" s="27">
        <v>77</v>
      </c>
      <c r="O27" s="27">
        <v>85</v>
      </c>
      <c r="P27" s="27">
        <v>76</v>
      </c>
      <c r="Q27" s="27">
        <v>91</v>
      </c>
      <c r="R27" s="27">
        <v>91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79.857142857142861</v>
      </c>
    </row>
    <row r="28" spans="1:56" x14ac:dyDescent="0.25">
      <c r="A28" s="24"/>
      <c r="B28" s="25"/>
      <c r="C28" s="25"/>
      <c r="D28" s="26" t="s">
        <v>562</v>
      </c>
      <c r="E28" s="27">
        <v>28</v>
      </c>
      <c r="F28" s="27">
        <v>10</v>
      </c>
      <c r="G28" s="27">
        <v>65</v>
      </c>
      <c r="H28" s="27">
        <v>80</v>
      </c>
      <c r="I28" s="27">
        <v>81</v>
      </c>
      <c r="J28" s="27">
        <v>0</v>
      </c>
      <c r="K28" s="27">
        <v>0</v>
      </c>
      <c r="L28" s="27">
        <v>85</v>
      </c>
      <c r="M28" s="27">
        <v>2</v>
      </c>
      <c r="N28" s="27">
        <v>82</v>
      </c>
      <c r="O28" s="27">
        <v>70</v>
      </c>
      <c r="P28" s="27">
        <v>33</v>
      </c>
      <c r="Q28" s="27">
        <v>79</v>
      </c>
      <c r="R28" s="27">
        <v>36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54.25</v>
      </c>
    </row>
    <row r="29" spans="1:56" x14ac:dyDescent="0.25">
      <c r="A29" s="24"/>
      <c r="B29" s="25"/>
      <c r="C29" s="25"/>
      <c r="D29" s="26" t="s">
        <v>563</v>
      </c>
      <c r="E29" s="27">
        <v>87</v>
      </c>
      <c r="F29" s="27">
        <v>92</v>
      </c>
      <c r="G29" s="27">
        <v>80</v>
      </c>
      <c r="H29" s="27">
        <v>95</v>
      </c>
      <c r="I29" s="27">
        <v>91</v>
      </c>
      <c r="J29" s="27">
        <v>75</v>
      </c>
      <c r="K29" s="27">
        <v>87</v>
      </c>
      <c r="L29" s="27">
        <v>100</v>
      </c>
      <c r="M29" s="27">
        <v>91</v>
      </c>
      <c r="N29" s="27">
        <v>94</v>
      </c>
      <c r="O29" s="27">
        <v>80</v>
      </c>
      <c r="P29" s="27">
        <v>92</v>
      </c>
      <c r="Q29" s="27">
        <v>93</v>
      </c>
      <c r="R29" s="27">
        <v>91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>
        <v>0</v>
      </c>
      <c r="AZ29" s="30"/>
      <c r="BA29" s="30" t="s">
        <v>40</v>
      </c>
      <c r="BB29" s="31"/>
      <c r="BC29" s="21"/>
      <c r="BD29" s="32">
        <f t="shared" si="0"/>
        <v>89.142857142857139</v>
      </c>
    </row>
    <row r="30" spans="1:56" x14ac:dyDescent="0.25">
      <c r="A30" s="24"/>
      <c r="B30" s="25"/>
      <c r="C30" s="25"/>
      <c r="D30" s="26" t="s">
        <v>564</v>
      </c>
      <c r="E30" s="27">
        <v>66</v>
      </c>
      <c r="F30" s="27">
        <v>80</v>
      </c>
      <c r="G30" s="27">
        <v>70</v>
      </c>
      <c r="H30" s="27">
        <v>90</v>
      </c>
      <c r="I30" s="27">
        <v>93</v>
      </c>
      <c r="J30" s="27">
        <v>80</v>
      </c>
      <c r="K30" s="27">
        <v>92</v>
      </c>
      <c r="L30" s="27">
        <v>100</v>
      </c>
      <c r="M30" s="27">
        <v>94</v>
      </c>
      <c r="N30" s="27">
        <v>80</v>
      </c>
      <c r="O30" s="27">
        <v>61</v>
      </c>
      <c r="P30" s="27">
        <v>94</v>
      </c>
      <c r="Q30" s="27">
        <v>91</v>
      </c>
      <c r="R30" s="27">
        <v>91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>
        <v>0</v>
      </c>
      <c r="AZ30" s="30"/>
      <c r="BA30" s="30" t="s">
        <v>40</v>
      </c>
      <c r="BB30" s="31"/>
      <c r="BC30" s="21"/>
      <c r="BD30" s="32">
        <f t="shared" si="0"/>
        <v>84.428571428571431</v>
      </c>
    </row>
    <row r="31" spans="1:56" x14ac:dyDescent="0.25">
      <c r="A31" s="24"/>
      <c r="B31" s="25"/>
      <c r="C31" s="25"/>
      <c r="D31" s="26" t="s">
        <v>565</v>
      </c>
      <c r="E31" s="27">
        <v>66</v>
      </c>
      <c r="F31" s="27">
        <v>100</v>
      </c>
      <c r="G31" s="27">
        <v>80</v>
      </c>
      <c r="H31" s="27">
        <v>92</v>
      </c>
      <c r="I31" s="27">
        <v>91</v>
      </c>
      <c r="J31" s="27">
        <v>65</v>
      </c>
      <c r="K31" s="27">
        <v>89</v>
      </c>
      <c r="L31" s="27">
        <v>100</v>
      </c>
      <c r="M31" s="27">
        <v>91</v>
      </c>
      <c r="N31" s="27">
        <v>75</v>
      </c>
      <c r="O31" s="27">
        <v>75</v>
      </c>
      <c r="P31" s="27">
        <v>76</v>
      </c>
      <c r="Q31" s="27">
        <v>76</v>
      </c>
      <c r="R31" s="27">
        <v>77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>
        <v>0</v>
      </c>
      <c r="AZ31" s="30"/>
      <c r="BA31" s="30" t="s">
        <v>40</v>
      </c>
      <c r="BB31" s="31"/>
      <c r="BC31" s="21"/>
      <c r="BD31" s="32">
        <f t="shared" si="0"/>
        <v>82.357142857142861</v>
      </c>
    </row>
    <row r="32" spans="1:56" x14ac:dyDescent="0.25">
      <c r="A32" s="24"/>
      <c r="B32" s="25"/>
      <c r="C32" s="25"/>
      <c r="D32" s="26" t="s">
        <v>566</v>
      </c>
      <c r="E32" s="27">
        <v>62</v>
      </c>
      <c r="F32" s="27">
        <v>70</v>
      </c>
      <c r="G32" s="27">
        <v>65</v>
      </c>
      <c r="H32" s="27">
        <v>65</v>
      </c>
      <c r="I32" s="27">
        <v>66</v>
      </c>
      <c r="J32" s="27">
        <v>64</v>
      </c>
      <c r="K32" s="27">
        <v>90</v>
      </c>
      <c r="L32" s="27">
        <v>75</v>
      </c>
      <c r="M32" s="27">
        <v>75</v>
      </c>
      <c r="N32" s="27">
        <v>94</v>
      </c>
      <c r="O32" s="27">
        <v>62</v>
      </c>
      <c r="P32" s="27">
        <v>61</v>
      </c>
      <c r="Q32" s="27">
        <v>76</v>
      </c>
      <c r="R32" s="27">
        <v>70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>
        <v>0</v>
      </c>
      <c r="AZ32" s="30"/>
      <c r="BA32" s="30" t="s">
        <v>40</v>
      </c>
      <c r="BB32" s="31"/>
      <c r="BC32" s="21"/>
      <c r="BD32" s="32">
        <f t="shared" si="0"/>
        <v>71.071428571428569</v>
      </c>
    </row>
    <row r="33" spans="1:56" x14ac:dyDescent="0.25">
      <c r="A33" s="24"/>
      <c r="B33" s="25"/>
      <c r="C33" s="25"/>
      <c r="D33" s="26" t="s">
        <v>567</v>
      </c>
      <c r="E33" s="27">
        <v>91</v>
      </c>
      <c r="F33" s="27">
        <v>85</v>
      </c>
      <c r="G33" s="27">
        <v>65</v>
      </c>
      <c r="H33" s="27">
        <v>85</v>
      </c>
      <c r="I33" s="27">
        <v>91</v>
      </c>
      <c r="J33" s="27">
        <v>75</v>
      </c>
      <c r="K33" s="27">
        <v>95</v>
      </c>
      <c r="L33" s="27">
        <v>85</v>
      </c>
      <c r="M33" s="27">
        <v>92</v>
      </c>
      <c r="N33" s="27">
        <v>92</v>
      </c>
      <c r="O33" s="27">
        <v>95</v>
      </c>
      <c r="P33" s="27">
        <v>93</v>
      </c>
      <c r="Q33" s="27">
        <v>91</v>
      </c>
      <c r="R33" s="27">
        <v>92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>
        <v>0</v>
      </c>
      <c r="AZ33" s="30"/>
      <c r="BA33" s="30" t="s">
        <v>40</v>
      </c>
      <c r="BB33" s="31"/>
      <c r="BC33" s="21"/>
      <c r="BD33" s="32">
        <f t="shared" si="0"/>
        <v>87.642857142857139</v>
      </c>
    </row>
    <row r="34" spans="1:56" ht="0.75" customHeight="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t="13.5" hidden="1" customHeight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t="14.25" hidden="1" customHeight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t="3.75" hidden="1" customHeight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55.304347826086953</v>
      </c>
      <c r="F159" s="38">
        <f t="shared" si="3"/>
        <v>73.478260869565219</v>
      </c>
      <c r="G159" s="38">
        <f t="shared" si="3"/>
        <v>73.956521739130437</v>
      </c>
      <c r="H159" s="38">
        <f t="shared" si="3"/>
        <v>81.304347826086953</v>
      </c>
      <c r="I159" s="38">
        <f t="shared" si="3"/>
        <v>78.304347826086953</v>
      </c>
      <c r="J159" s="38">
        <f t="shared" si="3"/>
        <v>65.173913043478265</v>
      </c>
      <c r="K159" s="38">
        <f t="shared" si="3"/>
        <v>81</v>
      </c>
      <c r="L159" s="38">
        <f t="shared" si="3"/>
        <v>88.086956521739125</v>
      </c>
      <c r="M159" s="38">
        <f t="shared" si="3"/>
        <v>78.869565217391298</v>
      </c>
      <c r="N159" s="38">
        <f t="shared" si="3"/>
        <v>76.652173913043484</v>
      </c>
      <c r="O159" s="38">
        <f t="shared" si="3"/>
        <v>67.434782608695656</v>
      </c>
      <c r="P159" s="38">
        <f t="shared" si="3"/>
        <v>75.739130434782609</v>
      </c>
      <c r="Q159" s="38">
        <f t="shared" si="3"/>
        <v>81.913043478260875</v>
      </c>
      <c r="R159" s="38">
        <f t="shared" si="3"/>
        <v>70.217391304347828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75.899491812535288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O10"/>
    <mergeCell ref="P10:AX10"/>
  </mergeCells>
  <conditionalFormatting sqref="E11:AX158">
    <cfRule type="expression" dxfId="20" priority="1" stopIfTrue="1">
      <formula>AND(E$6="Да",E11="Н/з")</formula>
    </cfRule>
    <cfRule type="expression" dxfId="19" priority="2" stopIfTrue="1">
      <formula>AND(E$6="Да",E11="Неуд")</formula>
    </cfRule>
    <cfRule type="expression" dxfId="18" priority="3" stopIfTrue="1">
      <formula>AND(E$6="Да",E11="Н/я")</formula>
    </cfRule>
  </conditionalFormatting>
  <conditionalFormatting sqref="BC11:BC158">
    <cfRule type="expression" dxfId="17" priority="7" stopIfTrue="1">
      <formula>AND(DATEVALUE(BC11)&gt;ДатаСессии,OR(BB11="",DATEVALUE(BB11)&lt;NOW()))</formula>
    </cfRule>
  </conditionalFormatting>
  <conditionalFormatting sqref="AZ11:AZ158">
    <cfRule type="cellIs" dxfId="16" priority="4" stopIfTrue="1" operator="equal">
      <formula>"Неусп"</formula>
    </cfRule>
    <cfRule type="cellIs" dxfId="15" priority="5" stopIfTrue="1" operator="equal">
      <formula>"Хор"</formula>
    </cfRule>
    <cfRule type="cellIs" dxfId="14" priority="6" stopIfTrue="1" operator="equal">
      <formula>"Отл"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topLeftCell="A3" workbookViewId="0">
      <selection activeCell="B163" sqref="B163"/>
    </sheetView>
  </sheetViews>
  <sheetFormatPr defaultRowHeight="15" x14ac:dyDescent="0.25"/>
  <cols>
    <col min="2" max="2" width="16.85546875" customWidth="1"/>
    <col min="15" max="15" width="9.140625" customWidth="1"/>
    <col min="16" max="16" width="0.140625" customWidth="1"/>
    <col min="17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568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569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5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87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73.573684210526309</v>
      </c>
    </row>
    <row r="5" spans="1:56" ht="177.75" x14ac:dyDescent="0.25">
      <c r="A5" s="11" t="s">
        <v>9</v>
      </c>
      <c r="B5" s="89"/>
      <c r="C5" s="89"/>
      <c r="D5" s="89"/>
      <c r="E5" s="12" t="s">
        <v>570</v>
      </c>
      <c r="F5" s="12" t="s">
        <v>90</v>
      </c>
      <c r="G5" s="12" t="s">
        <v>571</v>
      </c>
      <c r="H5" s="12" t="s">
        <v>91</v>
      </c>
      <c r="I5" s="12" t="s">
        <v>572</v>
      </c>
      <c r="J5" s="12" t="s">
        <v>512</v>
      </c>
      <c r="K5" s="12" t="s">
        <v>435</v>
      </c>
      <c r="L5" s="12" t="s">
        <v>573</v>
      </c>
      <c r="M5" s="12" t="s">
        <v>574</v>
      </c>
      <c r="N5" s="12" t="s">
        <v>354</v>
      </c>
      <c r="O5" s="12" t="s">
        <v>575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72</v>
      </c>
      <c r="G7" s="23">
        <v>108</v>
      </c>
      <c r="H7" s="23">
        <v>108</v>
      </c>
      <c r="I7" s="23">
        <v>72</v>
      </c>
      <c r="J7" s="23">
        <v>72</v>
      </c>
      <c r="K7" s="23">
        <v>216</v>
      </c>
      <c r="L7" s="23">
        <v>108</v>
      </c>
      <c r="M7" s="23">
        <v>144</v>
      </c>
      <c r="N7" s="23">
        <v>108</v>
      </c>
      <c r="O7" s="23">
        <v>108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100</v>
      </c>
      <c r="H8" s="17" t="s">
        <v>100</v>
      </c>
      <c r="I8" s="17" t="s">
        <v>63</v>
      </c>
      <c r="J8" s="17" t="s">
        <v>63</v>
      </c>
      <c r="K8" s="17" t="s">
        <v>576</v>
      </c>
      <c r="L8" s="17" t="s">
        <v>62</v>
      </c>
      <c r="M8" s="17" t="s">
        <v>62</v>
      </c>
      <c r="N8" s="17" t="s">
        <v>63</v>
      </c>
      <c r="O8" s="17" t="s">
        <v>63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6"/>
      <c r="L10" s="84" t="s">
        <v>38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>
        <v>1</v>
      </c>
      <c r="B11" s="25"/>
      <c r="C11" s="25"/>
      <c r="D11" s="26" t="s">
        <v>577</v>
      </c>
      <c r="E11" s="27">
        <v>64</v>
      </c>
      <c r="F11" s="27">
        <v>68</v>
      </c>
      <c r="G11" s="27">
        <v>85</v>
      </c>
      <c r="H11" s="27">
        <v>69</v>
      </c>
      <c r="I11" s="27" t="s">
        <v>578</v>
      </c>
      <c r="J11" s="27">
        <v>64</v>
      </c>
      <c r="K11" s="27">
        <v>91</v>
      </c>
      <c r="L11" s="27">
        <v>83</v>
      </c>
      <c r="M11" s="27">
        <v>78</v>
      </c>
      <c r="N11" s="27">
        <v>78</v>
      </c>
      <c r="O11" s="27">
        <v>85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76.5</v>
      </c>
    </row>
    <row r="12" spans="1:56" x14ac:dyDescent="0.25">
      <c r="A12" s="24">
        <v>2</v>
      </c>
      <c r="B12" s="25"/>
      <c r="C12" s="25"/>
      <c r="D12" s="26" t="s">
        <v>579</v>
      </c>
      <c r="E12" s="27">
        <v>60</v>
      </c>
      <c r="F12" s="27">
        <v>66</v>
      </c>
      <c r="G12" s="27">
        <v>61</v>
      </c>
      <c r="H12" s="27">
        <v>64</v>
      </c>
      <c r="I12" s="27" t="s">
        <v>580</v>
      </c>
      <c r="J12" s="27">
        <v>60</v>
      </c>
      <c r="K12" s="27">
        <v>95</v>
      </c>
      <c r="L12" s="27">
        <v>91</v>
      </c>
      <c r="M12" s="27">
        <v>79</v>
      </c>
      <c r="N12" s="27">
        <v>62</v>
      </c>
      <c r="O12" s="27">
        <v>83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72.099999999999994</v>
      </c>
    </row>
    <row r="13" spans="1:56" x14ac:dyDescent="0.25">
      <c r="A13" s="24">
        <v>3</v>
      </c>
      <c r="B13" s="25"/>
      <c r="C13" s="25"/>
      <c r="D13" s="26" t="s">
        <v>581</v>
      </c>
      <c r="E13" s="27">
        <v>62</v>
      </c>
      <c r="F13" s="27">
        <v>64</v>
      </c>
      <c r="G13" s="27">
        <v>70</v>
      </c>
      <c r="H13" s="27">
        <v>14</v>
      </c>
      <c r="I13" s="27" t="s">
        <v>484</v>
      </c>
      <c r="J13" s="27">
        <v>88</v>
      </c>
      <c r="K13" s="27">
        <v>92</v>
      </c>
      <c r="L13" s="27">
        <v>96</v>
      </c>
      <c r="M13" s="27">
        <v>80</v>
      </c>
      <c r="N13" s="27">
        <v>65</v>
      </c>
      <c r="O13" s="27">
        <v>87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71.8</v>
      </c>
    </row>
    <row r="14" spans="1:56" x14ac:dyDescent="0.25">
      <c r="A14" s="24">
        <v>4</v>
      </c>
      <c r="B14" s="25"/>
      <c r="C14" s="25"/>
      <c r="D14" s="26" t="s">
        <v>582</v>
      </c>
      <c r="E14" s="27">
        <v>62</v>
      </c>
      <c r="F14" s="27">
        <v>68</v>
      </c>
      <c r="G14" s="27">
        <v>95</v>
      </c>
      <c r="H14" s="27">
        <v>61</v>
      </c>
      <c r="I14" s="27" t="s">
        <v>583</v>
      </c>
      <c r="J14" s="27">
        <v>60</v>
      </c>
      <c r="K14" s="27">
        <v>94</v>
      </c>
      <c r="L14" s="27">
        <v>100</v>
      </c>
      <c r="M14" s="27">
        <v>79</v>
      </c>
      <c r="N14" s="27">
        <v>82</v>
      </c>
      <c r="O14" s="27">
        <v>92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79.3</v>
      </c>
    </row>
    <row r="15" spans="1:56" x14ac:dyDescent="0.25">
      <c r="A15" s="24">
        <v>5</v>
      </c>
      <c r="B15" s="25"/>
      <c r="C15" s="25"/>
      <c r="D15" s="26" t="s">
        <v>584</v>
      </c>
      <c r="E15" s="27">
        <v>62</v>
      </c>
      <c r="F15" s="27">
        <v>68</v>
      </c>
      <c r="G15" s="27">
        <v>91</v>
      </c>
      <c r="H15" s="27">
        <v>68</v>
      </c>
      <c r="I15" s="27" t="s">
        <v>262</v>
      </c>
      <c r="J15" s="27">
        <v>81</v>
      </c>
      <c r="K15" s="27">
        <v>91</v>
      </c>
      <c r="L15" s="27">
        <v>97</v>
      </c>
      <c r="M15" s="27">
        <v>87</v>
      </c>
      <c r="N15" s="27">
        <v>77</v>
      </c>
      <c r="O15" s="27">
        <v>83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80.5</v>
      </c>
    </row>
    <row r="16" spans="1:56" x14ac:dyDescent="0.25">
      <c r="A16" s="24">
        <v>6</v>
      </c>
      <c r="B16" s="25"/>
      <c r="C16" s="25"/>
      <c r="D16" s="26" t="s">
        <v>585</v>
      </c>
      <c r="E16" s="27">
        <v>60</v>
      </c>
      <c r="F16" s="27">
        <v>70</v>
      </c>
      <c r="G16" s="27">
        <v>60</v>
      </c>
      <c r="H16" s="27">
        <v>61</v>
      </c>
      <c r="I16" s="27" t="s">
        <v>578</v>
      </c>
      <c r="J16" s="27">
        <v>68</v>
      </c>
      <c r="K16" s="27">
        <v>95</v>
      </c>
      <c r="L16" s="27">
        <v>83</v>
      </c>
      <c r="M16" s="27">
        <v>73</v>
      </c>
      <c r="N16" s="27">
        <v>63</v>
      </c>
      <c r="O16" s="27">
        <v>78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71.099999999999994</v>
      </c>
    </row>
    <row r="17" spans="1:56" x14ac:dyDescent="0.25">
      <c r="A17" s="24">
        <v>7</v>
      </c>
      <c r="B17" s="25"/>
      <c r="C17" s="25"/>
      <c r="D17" s="26" t="s">
        <v>586</v>
      </c>
      <c r="E17" s="27">
        <v>62</v>
      </c>
      <c r="F17" s="27">
        <v>68</v>
      </c>
      <c r="G17" s="27">
        <v>61</v>
      </c>
      <c r="H17" s="27">
        <v>31</v>
      </c>
      <c r="I17" s="27" t="s">
        <v>587</v>
      </c>
      <c r="J17" s="27">
        <v>67</v>
      </c>
      <c r="K17" s="27">
        <v>98</v>
      </c>
      <c r="L17" s="27">
        <v>76</v>
      </c>
      <c r="M17" s="27">
        <v>80</v>
      </c>
      <c r="N17" s="27">
        <v>52</v>
      </c>
      <c r="O17" s="27">
        <v>77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67.2</v>
      </c>
    </row>
    <row r="18" spans="1:56" x14ac:dyDescent="0.25">
      <c r="A18" s="24">
        <v>8</v>
      </c>
      <c r="B18" s="25"/>
      <c r="C18" s="25"/>
      <c r="D18" s="26" t="s">
        <v>588</v>
      </c>
      <c r="E18" s="27">
        <v>60</v>
      </c>
      <c r="F18" s="27">
        <v>62</v>
      </c>
      <c r="G18" s="27">
        <v>61</v>
      </c>
      <c r="H18" s="27">
        <v>61</v>
      </c>
      <c r="I18" s="27" t="s">
        <v>583</v>
      </c>
      <c r="J18" s="27">
        <v>45</v>
      </c>
      <c r="K18" s="27">
        <v>92</v>
      </c>
      <c r="L18" s="27">
        <v>85</v>
      </c>
      <c r="M18" s="27">
        <v>76</v>
      </c>
      <c r="N18" s="27">
        <v>65</v>
      </c>
      <c r="O18" s="27">
        <v>80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68.7</v>
      </c>
    </row>
    <row r="19" spans="1:56" x14ac:dyDescent="0.25">
      <c r="A19" s="24">
        <v>9</v>
      </c>
      <c r="B19" s="25"/>
      <c r="C19" s="25"/>
      <c r="D19" s="26" t="s">
        <v>589</v>
      </c>
      <c r="E19" s="27">
        <v>61</v>
      </c>
      <c r="F19" s="27">
        <v>70</v>
      </c>
      <c r="G19" s="27">
        <v>76</v>
      </c>
      <c r="H19" s="27">
        <v>61</v>
      </c>
      <c r="I19" s="27" t="s">
        <v>277</v>
      </c>
      <c r="J19" s="27">
        <v>75</v>
      </c>
      <c r="K19" s="27">
        <v>93</v>
      </c>
      <c r="L19" s="27">
        <v>95</v>
      </c>
      <c r="M19" s="27">
        <v>89</v>
      </c>
      <c r="N19" s="27">
        <v>81</v>
      </c>
      <c r="O19" s="27">
        <v>93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79.400000000000006</v>
      </c>
    </row>
    <row r="20" spans="1:56" x14ac:dyDescent="0.25">
      <c r="A20" s="24">
        <v>10</v>
      </c>
      <c r="B20" s="25"/>
      <c r="C20" s="25"/>
      <c r="D20" s="26" t="s">
        <v>590</v>
      </c>
      <c r="E20" s="27">
        <v>60</v>
      </c>
      <c r="F20" s="27">
        <v>72</v>
      </c>
      <c r="G20" s="27">
        <v>76</v>
      </c>
      <c r="H20" s="27">
        <v>61</v>
      </c>
      <c r="I20" s="27" t="s">
        <v>591</v>
      </c>
      <c r="J20" s="27">
        <v>96</v>
      </c>
      <c r="K20" s="27">
        <v>97</v>
      </c>
      <c r="L20" s="27">
        <v>91</v>
      </c>
      <c r="M20" s="27">
        <v>95</v>
      </c>
      <c r="N20" s="27">
        <v>93</v>
      </c>
      <c r="O20" s="27">
        <v>93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83.4</v>
      </c>
    </row>
    <row r="21" spans="1:56" x14ac:dyDescent="0.25">
      <c r="A21" s="24">
        <v>11</v>
      </c>
      <c r="B21" s="25"/>
      <c r="C21" s="25"/>
      <c r="D21" s="26" t="s">
        <v>592</v>
      </c>
      <c r="E21" s="27">
        <v>70</v>
      </c>
      <c r="F21" s="27">
        <v>70</v>
      </c>
      <c r="G21" s="27">
        <v>91</v>
      </c>
      <c r="H21" s="27">
        <v>61</v>
      </c>
      <c r="I21" s="27" t="s">
        <v>593</v>
      </c>
      <c r="J21" s="27">
        <v>75</v>
      </c>
      <c r="K21" s="27">
        <v>96</v>
      </c>
      <c r="L21" s="27">
        <v>92</v>
      </c>
      <c r="M21" s="27">
        <v>85</v>
      </c>
      <c r="N21" s="27">
        <v>88</v>
      </c>
      <c r="O21" s="27">
        <v>92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82</v>
      </c>
    </row>
    <row r="22" spans="1:56" x14ac:dyDescent="0.25">
      <c r="A22" s="24">
        <v>12</v>
      </c>
      <c r="B22" s="25"/>
      <c r="C22" s="25"/>
      <c r="D22" s="26" t="s">
        <v>594</v>
      </c>
      <c r="E22" s="27">
        <v>60</v>
      </c>
      <c r="F22" s="27">
        <v>82</v>
      </c>
      <c r="G22" s="27">
        <v>4</v>
      </c>
      <c r="H22" s="27">
        <v>2</v>
      </c>
      <c r="I22" s="27" t="s">
        <v>595</v>
      </c>
      <c r="J22" s="27">
        <v>1</v>
      </c>
      <c r="K22" s="27">
        <v>91</v>
      </c>
      <c r="L22" s="27">
        <v>62</v>
      </c>
      <c r="M22" s="27">
        <v>78</v>
      </c>
      <c r="N22" s="27">
        <v>15</v>
      </c>
      <c r="O22" s="27">
        <v>80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47.5</v>
      </c>
    </row>
    <row r="23" spans="1:56" x14ac:dyDescent="0.25">
      <c r="A23" s="24">
        <v>13</v>
      </c>
      <c r="B23" s="25"/>
      <c r="C23" s="25"/>
      <c r="D23" s="26" t="s">
        <v>596</v>
      </c>
      <c r="E23" s="27">
        <v>70</v>
      </c>
      <c r="F23" s="27">
        <v>74</v>
      </c>
      <c r="G23" s="27">
        <v>80</v>
      </c>
      <c r="H23" s="27">
        <v>84</v>
      </c>
      <c r="I23" s="27" t="s">
        <v>266</v>
      </c>
      <c r="J23" s="27">
        <v>84</v>
      </c>
      <c r="K23" s="27">
        <v>92</v>
      </c>
      <c r="L23" s="27">
        <v>100</v>
      </c>
      <c r="M23" s="27">
        <v>88</v>
      </c>
      <c r="N23" s="27">
        <v>97</v>
      </c>
      <c r="O23" s="27">
        <v>92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86.1</v>
      </c>
    </row>
    <row r="24" spans="1:56" x14ac:dyDescent="0.25">
      <c r="A24" s="24">
        <v>14</v>
      </c>
      <c r="B24" s="25"/>
      <c r="C24" s="25"/>
      <c r="D24" s="26" t="s">
        <v>597</v>
      </c>
      <c r="E24" s="27">
        <v>60</v>
      </c>
      <c r="F24" s="27">
        <v>68</v>
      </c>
      <c r="G24" s="27">
        <v>65</v>
      </c>
      <c r="H24" s="27">
        <v>64</v>
      </c>
      <c r="I24" s="27" t="s">
        <v>578</v>
      </c>
      <c r="J24" s="27">
        <v>60</v>
      </c>
      <c r="K24" s="27">
        <v>92</v>
      </c>
      <c r="L24" s="27">
        <v>87</v>
      </c>
      <c r="M24" s="27">
        <v>88</v>
      </c>
      <c r="N24" s="27">
        <v>47</v>
      </c>
      <c r="O24" s="27">
        <v>65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69.599999999999994</v>
      </c>
    </row>
    <row r="25" spans="1:56" x14ac:dyDescent="0.25">
      <c r="A25" s="24">
        <v>15</v>
      </c>
      <c r="B25" s="25"/>
      <c r="C25" s="25"/>
      <c r="D25" s="26" t="s">
        <v>598</v>
      </c>
      <c r="E25" s="27">
        <v>60</v>
      </c>
      <c r="F25" s="27">
        <v>72</v>
      </c>
      <c r="G25" s="27">
        <v>91</v>
      </c>
      <c r="H25" s="27">
        <v>61</v>
      </c>
      <c r="I25" s="27" t="s">
        <v>155</v>
      </c>
      <c r="J25" s="27">
        <v>91</v>
      </c>
      <c r="K25" s="27">
        <v>98</v>
      </c>
      <c r="L25" s="27">
        <v>98</v>
      </c>
      <c r="M25" s="27">
        <v>100</v>
      </c>
      <c r="N25" s="27">
        <v>95</v>
      </c>
      <c r="O25" s="27">
        <v>80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84.6</v>
      </c>
    </row>
    <row r="26" spans="1:56" x14ac:dyDescent="0.25">
      <c r="A26" s="24">
        <v>16</v>
      </c>
      <c r="B26" s="25"/>
      <c r="C26" s="25"/>
      <c r="D26" s="26" t="s">
        <v>599</v>
      </c>
      <c r="E26" s="27">
        <v>60</v>
      </c>
      <c r="F26" s="27">
        <v>64</v>
      </c>
      <c r="G26" s="27">
        <v>65</v>
      </c>
      <c r="H26" s="27">
        <v>28</v>
      </c>
      <c r="I26" s="27" t="s">
        <v>600</v>
      </c>
      <c r="J26" s="27">
        <v>48</v>
      </c>
      <c r="K26" s="27">
        <v>91</v>
      </c>
      <c r="L26" s="27">
        <v>76</v>
      </c>
      <c r="M26" s="27">
        <v>71</v>
      </c>
      <c r="N26" s="27">
        <v>60</v>
      </c>
      <c r="O26" s="27">
        <v>80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64.3</v>
      </c>
    </row>
    <row r="27" spans="1:56" x14ac:dyDescent="0.25">
      <c r="A27" s="24">
        <v>17</v>
      </c>
      <c r="B27" s="25"/>
      <c r="C27" s="25"/>
      <c r="D27" s="26" t="s">
        <v>601</v>
      </c>
      <c r="E27" s="27">
        <v>64</v>
      </c>
      <c r="F27" s="27">
        <v>66</v>
      </c>
      <c r="G27" s="27">
        <v>75</v>
      </c>
      <c r="H27" s="27">
        <v>61</v>
      </c>
      <c r="I27" s="27" t="s">
        <v>274</v>
      </c>
      <c r="J27" s="27">
        <v>90</v>
      </c>
      <c r="K27" s="27">
        <v>96</v>
      </c>
      <c r="L27" s="27">
        <v>99</v>
      </c>
      <c r="M27" s="27">
        <v>78</v>
      </c>
      <c r="N27" s="27">
        <v>99</v>
      </c>
      <c r="O27" s="27">
        <v>93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82.1</v>
      </c>
    </row>
    <row r="28" spans="1:56" x14ac:dyDescent="0.25">
      <c r="A28" s="24">
        <v>18</v>
      </c>
      <c r="B28" s="25"/>
      <c r="C28" s="25"/>
      <c r="D28" s="26" t="s">
        <v>602</v>
      </c>
      <c r="E28" s="27">
        <v>70</v>
      </c>
      <c r="F28" s="27">
        <v>60</v>
      </c>
      <c r="G28" s="27">
        <v>61</v>
      </c>
      <c r="H28" s="27">
        <v>18</v>
      </c>
      <c r="I28" s="27" t="s">
        <v>603</v>
      </c>
      <c r="J28" s="27">
        <v>35</v>
      </c>
      <c r="K28" s="27">
        <v>91</v>
      </c>
      <c r="L28" s="27">
        <v>76</v>
      </c>
      <c r="M28" s="27">
        <v>76</v>
      </c>
      <c r="N28" s="27">
        <v>25</v>
      </c>
      <c r="O28" s="27">
        <v>70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58.2</v>
      </c>
    </row>
    <row r="29" spans="1:56" x14ac:dyDescent="0.25">
      <c r="A29" s="24">
        <v>19</v>
      </c>
      <c r="B29" s="25"/>
      <c r="C29" s="25"/>
      <c r="D29" s="26" t="s">
        <v>604</v>
      </c>
      <c r="E29" s="27">
        <v>61</v>
      </c>
      <c r="F29" s="27">
        <v>66</v>
      </c>
      <c r="G29" s="27">
        <v>61</v>
      </c>
      <c r="H29" s="27">
        <v>61</v>
      </c>
      <c r="I29" s="27" t="s">
        <v>486</v>
      </c>
      <c r="J29" s="27">
        <v>63</v>
      </c>
      <c r="K29" s="27">
        <v>97</v>
      </c>
      <c r="L29" s="27">
        <v>81</v>
      </c>
      <c r="M29" s="27">
        <v>77</v>
      </c>
      <c r="N29" s="27">
        <v>79</v>
      </c>
      <c r="O29" s="27">
        <v>89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>
        <v>0</v>
      </c>
      <c r="AZ29" s="30"/>
      <c r="BA29" s="30" t="s">
        <v>40</v>
      </c>
      <c r="BB29" s="31"/>
      <c r="BC29" s="21"/>
      <c r="BD29" s="32">
        <f t="shared" si="0"/>
        <v>73.5</v>
      </c>
    </row>
    <row r="30" spans="1:56" hidden="1" x14ac:dyDescent="0.25">
      <c r="A30" s="24">
        <v>20</v>
      </c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</row>
    <row r="31" spans="1:56" hidden="1" x14ac:dyDescent="0.25">
      <c r="A31" s="24">
        <v>21</v>
      </c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</row>
    <row r="32" spans="1:56" hidden="1" x14ac:dyDescent="0.25">
      <c r="A32" s="24">
        <v>22</v>
      </c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idden="1" x14ac:dyDescent="0.25">
      <c r="A33" s="24">
        <v>23</v>
      </c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idden="1" x14ac:dyDescent="0.25">
      <c r="A34" s="24">
        <v>24</v>
      </c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>
        <v>25</v>
      </c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>
        <v>26</v>
      </c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>
        <v>27</v>
      </c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>
        <v>28</v>
      </c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>
        <v>29</v>
      </c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>
        <v>30</v>
      </c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>
        <v>31</v>
      </c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>
        <v>32</v>
      </c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>
        <v>33</v>
      </c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>
        <v>34</v>
      </c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>
        <v>35</v>
      </c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>
        <v>36</v>
      </c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>
        <v>37</v>
      </c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>
        <v>38</v>
      </c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>
        <v>39</v>
      </c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>
        <v>40</v>
      </c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>
        <v>41</v>
      </c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>
        <v>42</v>
      </c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>
        <v>43</v>
      </c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>
        <v>44</v>
      </c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>
        <v>45</v>
      </c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>
        <v>46</v>
      </c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>
        <v>47</v>
      </c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>
        <v>48</v>
      </c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>
        <v>49</v>
      </c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>
        <v>50</v>
      </c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>
        <v>51</v>
      </c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>
        <v>52</v>
      </c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>
        <v>53</v>
      </c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>
        <v>54</v>
      </c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>
        <v>55</v>
      </c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>
        <v>56</v>
      </c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>
        <v>57</v>
      </c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>
        <v>58</v>
      </c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>
        <v>59</v>
      </c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>
        <v>60</v>
      </c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>
        <v>61</v>
      </c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>
        <v>62</v>
      </c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>
        <v>63</v>
      </c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>
        <v>64</v>
      </c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>
        <v>65</v>
      </c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>
        <v>66</v>
      </c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>
        <v>67</v>
      </c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>
        <v>68</v>
      </c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>
        <v>69</v>
      </c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>
        <v>70</v>
      </c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>
        <v>71</v>
      </c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>
        <v>72</v>
      </c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>
        <v>73</v>
      </c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t="7.5" hidden="1" customHeight="1" x14ac:dyDescent="0.25">
      <c r="A84" s="24">
        <v>74</v>
      </c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>
        <v>75</v>
      </c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>
        <v>76</v>
      </c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>
        <v>77</v>
      </c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>
        <v>78</v>
      </c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>
        <v>79</v>
      </c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>
        <v>80</v>
      </c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>
        <v>81</v>
      </c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>
        <v>82</v>
      </c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>
        <v>83</v>
      </c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>
        <v>84</v>
      </c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>
        <v>85</v>
      </c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>
        <v>86</v>
      </c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>
        <v>87</v>
      </c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>
        <v>88</v>
      </c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>
        <v>89</v>
      </c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>
        <v>90</v>
      </c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>
        <v>91</v>
      </c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>
        <v>92</v>
      </c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>
        <v>93</v>
      </c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>
        <v>94</v>
      </c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>
        <v>95</v>
      </c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>
        <v>96</v>
      </c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>
        <v>97</v>
      </c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>
        <v>98</v>
      </c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>
        <v>99</v>
      </c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>
        <v>100</v>
      </c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>
        <v>101</v>
      </c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>
        <v>102</v>
      </c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>
        <v>103</v>
      </c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>
        <v>104</v>
      </c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>
        <v>105</v>
      </c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>
        <v>106</v>
      </c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>
        <v>107</v>
      </c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t="1.5" hidden="1" customHeight="1" x14ac:dyDescent="0.25">
      <c r="A118" s="24">
        <v>108</v>
      </c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>
        <v>109</v>
      </c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>
        <v>110</v>
      </c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>
        <v>111</v>
      </c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>
        <v>112</v>
      </c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>
        <v>113</v>
      </c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>
        <v>114</v>
      </c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>
        <v>115</v>
      </c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>
        <v>116</v>
      </c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>
        <v>117</v>
      </c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>
        <v>118</v>
      </c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>
        <v>119</v>
      </c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>
        <v>120</v>
      </c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>
        <v>121</v>
      </c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>
        <v>122</v>
      </c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>
        <v>123</v>
      </c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>
        <v>124</v>
      </c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>
        <v>125</v>
      </c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>
        <v>126</v>
      </c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>
        <v>127</v>
      </c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>
        <v>128</v>
      </c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>
        <v>129</v>
      </c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>
        <v>130</v>
      </c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>
        <v>131</v>
      </c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>
        <v>132</v>
      </c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>
        <v>133</v>
      </c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>
        <v>134</v>
      </c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>
        <v>135</v>
      </c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>
        <v>136</v>
      </c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>
        <v>137</v>
      </c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>
        <v>138</v>
      </c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>
        <v>139</v>
      </c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>
        <v>140</v>
      </c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>
        <v>141</v>
      </c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>
        <v>142</v>
      </c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>
        <v>143</v>
      </c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>
        <v>144</v>
      </c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>
        <v>145</v>
      </c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>
        <v>146</v>
      </c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>
        <v>147</v>
      </c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>
        <v>148</v>
      </c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62.526315789473685</v>
      </c>
      <c r="F159" s="38">
        <f t="shared" si="3"/>
        <v>68.315789473684205</v>
      </c>
      <c r="G159" s="38">
        <f t="shared" si="3"/>
        <v>69.94736842105263</v>
      </c>
      <c r="H159" s="38">
        <f t="shared" si="3"/>
        <v>52.157894736842103</v>
      </c>
      <c r="I159" s="38">
        <f t="shared" si="3"/>
        <v>0</v>
      </c>
      <c r="J159" s="38">
        <f t="shared" si="3"/>
        <v>65.84210526315789</v>
      </c>
      <c r="K159" s="38">
        <f t="shared" si="3"/>
        <v>93.78947368421052</v>
      </c>
      <c r="L159" s="38">
        <f t="shared" si="3"/>
        <v>87.78947368421052</v>
      </c>
      <c r="M159" s="38">
        <f t="shared" si="3"/>
        <v>81.94736842105263</v>
      </c>
      <c r="N159" s="38">
        <f t="shared" si="3"/>
        <v>69.631578947368425</v>
      </c>
      <c r="O159" s="38">
        <f t="shared" si="3"/>
        <v>83.78947368421052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73.573684210526309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K10"/>
    <mergeCell ref="L10:AX10"/>
  </mergeCells>
  <conditionalFormatting sqref="E11:AX158">
    <cfRule type="expression" dxfId="13" priority="1" stopIfTrue="1">
      <formula>AND(E$6="Да",E11="Н/з")</formula>
    </cfRule>
    <cfRule type="expression" dxfId="12" priority="2" stopIfTrue="1">
      <formula>AND(E$6="Да",E11="Неуд")</formula>
    </cfRule>
    <cfRule type="expression" dxfId="11" priority="3" stopIfTrue="1">
      <formula>AND(E$6="Да",E11="Н/я")</formula>
    </cfRule>
  </conditionalFormatting>
  <conditionalFormatting sqref="BC11:BC158">
    <cfRule type="expression" dxfId="10" priority="7" stopIfTrue="1">
      <formula>AND(DATEVALUE(BC11)&gt;ДатаСессии,OR(BB11="",DATEVALUE(BB11)&lt;NOW()))</formula>
    </cfRule>
  </conditionalFormatting>
  <conditionalFormatting sqref="AZ11:AZ158">
    <cfRule type="cellIs" dxfId="9" priority="4" stopIfTrue="1" operator="equal">
      <formula>"Неусп"</formula>
    </cfRule>
    <cfRule type="cellIs" dxfId="8" priority="5" stopIfTrue="1" operator="equal">
      <formula>"Хор"</formula>
    </cfRule>
    <cfRule type="cellIs" dxfId="7" priority="6" stopIfTrue="1" operator="equal">
      <formula>"Отл"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N16" sqref="N16"/>
    </sheetView>
  </sheetViews>
  <sheetFormatPr defaultRowHeight="15" x14ac:dyDescent="0.25"/>
  <cols>
    <col min="2" max="2" width="13.7109375" customWidth="1"/>
    <col min="11" max="11" width="9" customWidth="1"/>
    <col min="12" max="27" width="9.140625" hidden="1" customWidth="1"/>
    <col min="28" max="28" width="8.85546875" hidden="1" customWidth="1"/>
    <col min="29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605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606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7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6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82.947278911564624</v>
      </c>
    </row>
    <row r="5" spans="1:56" ht="124.5" x14ac:dyDescent="0.25">
      <c r="A5" s="11" t="s">
        <v>9</v>
      </c>
      <c r="B5" s="89"/>
      <c r="C5" s="89"/>
      <c r="D5" s="89"/>
      <c r="E5" s="12" t="s">
        <v>607</v>
      </c>
      <c r="F5" s="12" t="s">
        <v>608</v>
      </c>
      <c r="G5" s="12" t="s">
        <v>609</v>
      </c>
      <c r="H5" s="12" t="s">
        <v>610</v>
      </c>
      <c r="I5" s="12" t="s">
        <v>611</v>
      </c>
      <c r="J5" s="12" t="s">
        <v>13</v>
      </c>
      <c r="K5" s="12" t="s">
        <v>15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108</v>
      </c>
      <c r="F7" s="23">
        <v>108</v>
      </c>
      <c r="G7" s="23">
        <v>144</v>
      </c>
      <c r="H7" s="23">
        <v>72</v>
      </c>
      <c r="I7" s="23">
        <v>180</v>
      </c>
      <c r="J7" s="23">
        <v>180</v>
      </c>
      <c r="K7" s="23">
        <v>252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30</v>
      </c>
      <c r="F8" s="17" t="s">
        <v>31</v>
      </c>
      <c r="G8" s="17" t="s">
        <v>32</v>
      </c>
      <c r="H8" s="17" t="s">
        <v>475</v>
      </c>
      <c r="I8" s="17" t="s">
        <v>29</v>
      </c>
      <c r="J8" s="17" t="s">
        <v>396</v>
      </c>
      <c r="K8" s="17" t="s">
        <v>28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6"/>
      <c r="I10" s="84" t="s">
        <v>38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612</v>
      </c>
      <c r="E11" s="27">
        <v>76</v>
      </c>
      <c r="F11" s="27">
        <v>80</v>
      </c>
      <c r="G11" s="27">
        <v>96</v>
      </c>
      <c r="H11" s="27">
        <v>61</v>
      </c>
      <c r="I11" s="27">
        <v>91</v>
      </c>
      <c r="J11" s="27">
        <v>86</v>
      </c>
      <c r="K11" s="27">
        <v>84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82</v>
      </c>
    </row>
    <row r="12" spans="1:56" x14ac:dyDescent="0.25">
      <c r="A12" s="24"/>
      <c r="B12" s="25"/>
      <c r="C12" s="25"/>
      <c r="D12" s="26" t="s">
        <v>613</v>
      </c>
      <c r="E12" s="27">
        <v>0</v>
      </c>
      <c r="F12" s="27">
        <v>65</v>
      </c>
      <c r="G12" s="27">
        <v>63</v>
      </c>
      <c r="H12" s="27">
        <v>22</v>
      </c>
      <c r="I12" s="27">
        <v>70</v>
      </c>
      <c r="J12" s="27">
        <v>63</v>
      </c>
      <c r="K12" s="27">
        <v>76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59.833333333333336</v>
      </c>
    </row>
    <row r="13" spans="1:56" x14ac:dyDescent="0.25">
      <c r="A13" s="24"/>
      <c r="B13" s="25"/>
      <c r="C13" s="25"/>
      <c r="D13" s="26" t="s">
        <v>614</v>
      </c>
      <c r="E13" s="27">
        <v>92</v>
      </c>
      <c r="F13" s="27">
        <v>95</v>
      </c>
      <c r="G13" s="27">
        <v>95</v>
      </c>
      <c r="H13" s="27">
        <v>70</v>
      </c>
      <c r="I13" s="27">
        <v>98</v>
      </c>
      <c r="J13" s="27">
        <v>93</v>
      </c>
      <c r="K13" s="27">
        <v>100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91.857142857142861</v>
      </c>
    </row>
    <row r="14" spans="1:56" x14ac:dyDescent="0.25">
      <c r="A14" s="24"/>
      <c r="B14" s="25"/>
      <c r="C14" s="25"/>
      <c r="D14" s="26" t="s">
        <v>615</v>
      </c>
      <c r="E14" s="27">
        <v>92</v>
      </c>
      <c r="F14" s="27">
        <v>96</v>
      </c>
      <c r="G14" s="27">
        <v>94</v>
      </c>
      <c r="H14" s="27">
        <v>68</v>
      </c>
      <c r="I14" s="27">
        <v>94</v>
      </c>
      <c r="J14" s="27">
        <v>94</v>
      </c>
      <c r="K14" s="27">
        <v>98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90.857142857142861</v>
      </c>
    </row>
    <row r="15" spans="1:56" x14ac:dyDescent="0.25">
      <c r="A15" s="24"/>
      <c r="B15" s="25"/>
      <c r="C15" s="25"/>
      <c r="D15" s="26" t="s">
        <v>616</v>
      </c>
      <c r="E15" s="27">
        <v>79</v>
      </c>
      <c r="F15" s="27">
        <v>80</v>
      </c>
      <c r="G15" s="27">
        <v>78</v>
      </c>
      <c r="H15" s="27">
        <v>66</v>
      </c>
      <c r="I15" s="27">
        <v>80</v>
      </c>
      <c r="J15" s="27">
        <v>93</v>
      </c>
      <c r="K15" s="27">
        <v>95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81.571428571428569</v>
      </c>
    </row>
    <row r="16" spans="1:56" x14ac:dyDescent="0.25">
      <c r="A16" s="24"/>
      <c r="B16" s="25"/>
      <c r="C16" s="25"/>
      <c r="D16" s="26" t="s">
        <v>617</v>
      </c>
      <c r="E16" s="27">
        <v>77</v>
      </c>
      <c r="F16" s="27">
        <v>76</v>
      </c>
      <c r="G16" s="27">
        <v>85</v>
      </c>
      <c r="H16" s="27">
        <v>62</v>
      </c>
      <c r="I16" s="27">
        <v>81</v>
      </c>
      <c r="J16" s="27">
        <v>77</v>
      </c>
      <c r="K16" s="27">
        <v>87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77.857142857142861</v>
      </c>
    </row>
    <row r="17" spans="1:56" x14ac:dyDescent="0.25">
      <c r="A17" s="24"/>
      <c r="B17" s="25"/>
      <c r="C17" s="25"/>
      <c r="D17" s="26" t="s">
        <v>618</v>
      </c>
      <c r="E17" s="27">
        <v>76</v>
      </c>
      <c r="F17" s="27">
        <v>95</v>
      </c>
      <c r="G17" s="27">
        <v>91</v>
      </c>
      <c r="H17" s="27">
        <v>61</v>
      </c>
      <c r="I17" s="27">
        <v>85</v>
      </c>
      <c r="J17" s="27">
        <v>93</v>
      </c>
      <c r="K17" s="27">
        <v>93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84.857142857142861</v>
      </c>
    </row>
    <row r="18" spans="1:56" x14ac:dyDescent="0.25">
      <c r="A18" s="24"/>
      <c r="B18" s="25"/>
      <c r="C18" s="25"/>
      <c r="D18" s="26" t="s">
        <v>619</v>
      </c>
      <c r="E18" s="27">
        <v>76</v>
      </c>
      <c r="F18" s="27">
        <v>95</v>
      </c>
      <c r="G18" s="27">
        <v>78</v>
      </c>
      <c r="H18" s="27">
        <v>61</v>
      </c>
      <c r="I18" s="27">
        <v>80</v>
      </c>
      <c r="J18" s="27">
        <v>76</v>
      </c>
      <c r="K18" s="27">
        <v>87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79</v>
      </c>
    </row>
    <row r="19" spans="1:56" x14ac:dyDescent="0.25">
      <c r="A19" s="24"/>
      <c r="B19" s="25"/>
      <c r="C19" s="25"/>
      <c r="D19" s="26" t="s">
        <v>620</v>
      </c>
      <c r="E19" s="27">
        <v>78</v>
      </c>
      <c r="F19" s="27">
        <v>95</v>
      </c>
      <c r="G19" s="27">
        <v>92</v>
      </c>
      <c r="H19" s="27">
        <v>75</v>
      </c>
      <c r="I19" s="27">
        <v>85</v>
      </c>
      <c r="J19" s="27">
        <v>78</v>
      </c>
      <c r="K19" s="27">
        <v>84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83.857142857142861</v>
      </c>
    </row>
    <row r="20" spans="1:56" x14ac:dyDescent="0.25">
      <c r="A20" s="24"/>
      <c r="B20" s="25"/>
      <c r="C20" s="25"/>
      <c r="D20" s="26" t="s">
        <v>621</v>
      </c>
      <c r="E20" s="27">
        <v>77</v>
      </c>
      <c r="F20" s="27">
        <v>95</v>
      </c>
      <c r="G20" s="27">
        <v>94</v>
      </c>
      <c r="H20" s="27">
        <v>65</v>
      </c>
      <c r="I20" s="27">
        <v>91</v>
      </c>
      <c r="J20" s="27">
        <v>93</v>
      </c>
      <c r="K20" s="27">
        <v>97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87.428571428571431</v>
      </c>
    </row>
    <row r="21" spans="1:56" x14ac:dyDescent="0.25">
      <c r="A21" s="24"/>
      <c r="B21" s="25"/>
      <c r="C21" s="25"/>
      <c r="D21" s="26" t="s">
        <v>622</v>
      </c>
      <c r="E21" s="27">
        <v>92</v>
      </c>
      <c r="F21" s="27">
        <v>95</v>
      </c>
      <c r="G21" s="27">
        <v>98</v>
      </c>
      <c r="H21" s="27">
        <v>61</v>
      </c>
      <c r="I21" s="27">
        <v>91</v>
      </c>
      <c r="J21" s="27">
        <v>92</v>
      </c>
      <c r="K21" s="27">
        <v>94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89</v>
      </c>
    </row>
    <row r="22" spans="1:56" x14ac:dyDescent="0.25">
      <c r="A22" s="24"/>
      <c r="B22" s="25"/>
      <c r="C22" s="25"/>
      <c r="D22" s="26" t="s">
        <v>623</v>
      </c>
      <c r="E22" s="27">
        <v>76</v>
      </c>
      <c r="F22" s="27">
        <v>95</v>
      </c>
      <c r="G22" s="27">
        <v>91</v>
      </c>
      <c r="H22" s="27">
        <v>63</v>
      </c>
      <c r="I22" s="27">
        <v>91</v>
      </c>
      <c r="J22" s="27">
        <v>93</v>
      </c>
      <c r="K22" s="27">
        <v>100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87</v>
      </c>
    </row>
    <row r="23" spans="1:56" x14ac:dyDescent="0.25">
      <c r="A23" s="24"/>
      <c r="B23" s="25"/>
      <c r="C23" s="25"/>
      <c r="D23" s="26" t="s">
        <v>624</v>
      </c>
      <c r="E23" s="27">
        <v>92</v>
      </c>
      <c r="F23" s="27">
        <v>95</v>
      </c>
      <c r="G23" s="27">
        <v>93</v>
      </c>
      <c r="H23" s="27">
        <v>62</v>
      </c>
      <c r="I23" s="27">
        <v>91</v>
      </c>
      <c r="J23" s="27">
        <v>94</v>
      </c>
      <c r="K23" s="27">
        <v>98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89.285714285714292</v>
      </c>
    </row>
    <row r="24" spans="1:56" x14ac:dyDescent="0.25">
      <c r="A24" s="24"/>
      <c r="B24" s="25"/>
      <c r="C24" s="25"/>
      <c r="D24" s="26" t="s">
        <v>625</v>
      </c>
      <c r="E24" s="27">
        <v>77</v>
      </c>
      <c r="F24" s="27">
        <v>80</v>
      </c>
      <c r="G24" s="27">
        <v>80</v>
      </c>
      <c r="H24" s="27">
        <v>61</v>
      </c>
      <c r="I24" s="27">
        <v>80</v>
      </c>
      <c r="J24" s="27">
        <v>76</v>
      </c>
      <c r="K24" s="27">
        <v>84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76.857142857142861</v>
      </c>
    </row>
    <row r="25" spans="1:56" ht="0.75" customHeight="1" x14ac:dyDescent="0.25">
      <c r="A25" s="24"/>
      <c r="B25" s="25"/>
      <c r="C25" s="2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/>
      <c r="AZ25" s="30"/>
      <c r="BA25" s="30"/>
      <c r="BB25" s="31"/>
      <c r="BC25" s="21"/>
      <c r="BD25" s="32" t="b">
        <f t="shared" si="0"/>
        <v>0</v>
      </c>
    </row>
    <row r="26" spans="1:56" hidden="1" x14ac:dyDescent="0.25">
      <c r="A26" s="24"/>
      <c r="B26" s="25"/>
      <c r="C26" s="2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/>
      <c r="AZ26" s="30"/>
      <c r="BA26" s="30"/>
      <c r="BB26" s="31"/>
      <c r="BC26" s="21"/>
      <c r="BD26" s="32" t="b">
        <f t="shared" si="0"/>
        <v>0</v>
      </c>
    </row>
    <row r="27" spans="1:56" hidden="1" x14ac:dyDescent="0.25">
      <c r="A27" s="24"/>
      <c r="B27" s="25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/>
      <c r="AZ27" s="30"/>
      <c r="BA27" s="30"/>
      <c r="BB27" s="31"/>
      <c r="BC27" s="21"/>
      <c r="BD27" s="32" t="b">
        <f t="shared" si="0"/>
        <v>0</v>
      </c>
    </row>
    <row r="28" spans="1:56" hidden="1" x14ac:dyDescent="0.25">
      <c r="A28" s="24"/>
      <c r="B28" s="25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/>
      <c r="AZ28" s="30"/>
      <c r="BA28" s="30"/>
      <c r="BB28" s="31"/>
      <c r="BC28" s="21"/>
      <c r="BD28" s="32" t="b">
        <f t="shared" si="0"/>
        <v>0</v>
      </c>
    </row>
    <row r="29" spans="1:56" hidden="1" x14ac:dyDescent="0.25">
      <c r="A29" s="24"/>
      <c r="B29" s="25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/>
      <c r="AZ29" s="30"/>
      <c r="BA29" s="30"/>
      <c r="BB29" s="31"/>
      <c r="BC29" s="21"/>
      <c r="BD29" s="32" t="b">
        <f t="shared" si="0"/>
        <v>0</v>
      </c>
    </row>
    <row r="30" spans="1:56" ht="14.25" hidden="1" customHeight="1" x14ac:dyDescent="0.25">
      <c r="A30" s="24"/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</row>
    <row r="31" spans="1:56" hidden="1" x14ac:dyDescent="0.25">
      <c r="A31" s="24"/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</row>
    <row r="32" spans="1:56" hidden="1" x14ac:dyDescent="0.25">
      <c r="A32" s="24"/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idden="1" x14ac:dyDescent="0.25">
      <c r="A33" s="24"/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idden="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t="0.75" hidden="1" customHeight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t="0.75" hidden="1" customHeight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75.714285714285708</v>
      </c>
      <c r="F159" s="38">
        <f t="shared" si="3"/>
        <v>88.357142857142861</v>
      </c>
      <c r="G159" s="38">
        <f t="shared" si="3"/>
        <v>87.714285714285708</v>
      </c>
      <c r="H159" s="38">
        <f t="shared" si="3"/>
        <v>61.285714285714285</v>
      </c>
      <c r="I159" s="38">
        <f t="shared" si="3"/>
        <v>86.285714285714292</v>
      </c>
      <c r="J159" s="38">
        <f t="shared" si="3"/>
        <v>85.785714285714292</v>
      </c>
      <c r="K159" s="38">
        <f t="shared" si="3"/>
        <v>91.214285714285708</v>
      </c>
      <c r="L159" s="38">
        <f t="shared" si="3"/>
        <v>0</v>
      </c>
      <c r="M159" s="38">
        <f t="shared" si="3"/>
        <v>0</v>
      </c>
      <c r="N159" s="38">
        <f t="shared" si="3"/>
        <v>0</v>
      </c>
      <c r="O159" s="38">
        <f t="shared" si="3"/>
        <v>0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82.947278911564624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H10"/>
    <mergeCell ref="I10:AX10"/>
  </mergeCells>
  <conditionalFormatting sqref="E11:AX158">
    <cfRule type="expression" dxfId="6" priority="1" stopIfTrue="1">
      <formula>AND(E$6="Да",E11="Н/з")</formula>
    </cfRule>
    <cfRule type="expression" dxfId="5" priority="2" stopIfTrue="1">
      <formula>AND(E$6="Да",E11="Неуд")</formula>
    </cfRule>
    <cfRule type="expression" dxfId="4" priority="3" stopIfTrue="1">
      <formula>AND(E$6="Да",E11="Н/я")</formula>
    </cfRule>
  </conditionalFormatting>
  <conditionalFormatting sqref="BC11:BC158">
    <cfRule type="expression" dxfId="3" priority="7" stopIfTrue="1">
      <formula>AND(DATEVALUE(BC11)&gt;ДатаСессии,OR(BB11="",DATEVALUE(BB11)&lt;NOW()))</formula>
    </cfRule>
  </conditionalFormatting>
  <conditionalFormatting sqref="AZ11:AZ158">
    <cfRule type="cellIs" dxfId="2" priority="4" stopIfTrue="1" operator="equal">
      <formula>"Неусп"</formula>
    </cfRule>
    <cfRule type="cellIs" dxfId="1" priority="5" stopIfTrue="1" operator="equal">
      <formula>"Хор"</formula>
    </cfRule>
    <cfRule type="cellIs" dxfId="0" priority="6" stopIfTrue="1" operator="equal">
      <formula>"Отл"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Q20" sqref="Q20"/>
    </sheetView>
  </sheetViews>
  <sheetFormatPr defaultRowHeight="15" x14ac:dyDescent="0.25"/>
  <cols>
    <col min="2" max="2" width="13.85546875" customWidth="1"/>
    <col min="15" max="15" width="0.140625" customWidth="1"/>
    <col min="16" max="28" width="9.140625" hidden="1" customWidth="1"/>
    <col min="29" max="29" width="8.7109375" hidden="1" customWidth="1"/>
    <col min="30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49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50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51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69.006790123456767</v>
      </c>
    </row>
    <row r="5" spans="1:56" ht="139.5" x14ac:dyDescent="0.25">
      <c r="A5" s="11" t="s">
        <v>9</v>
      </c>
      <c r="B5" s="89"/>
      <c r="C5" s="89"/>
      <c r="D5" s="89"/>
      <c r="E5" s="12" t="s">
        <v>52</v>
      </c>
      <c r="F5" s="12" t="s">
        <v>53</v>
      </c>
      <c r="G5" s="12" t="s">
        <v>54</v>
      </c>
      <c r="H5" s="12" t="s">
        <v>55</v>
      </c>
      <c r="I5" s="12" t="s">
        <v>56</v>
      </c>
      <c r="J5" s="12" t="s">
        <v>57</v>
      </c>
      <c r="K5" s="12" t="s">
        <v>58</v>
      </c>
      <c r="L5" s="12" t="s">
        <v>59</v>
      </c>
      <c r="M5" s="12" t="s">
        <v>60</v>
      </c>
      <c r="N5" s="12" t="s">
        <v>61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144</v>
      </c>
      <c r="F7" s="23">
        <v>72</v>
      </c>
      <c r="G7" s="23">
        <v>108</v>
      </c>
      <c r="H7" s="23">
        <v>36</v>
      </c>
      <c r="I7" s="23">
        <v>72</v>
      </c>
      <c r="J7" s="23">
        <v>72</v>
      </c>
      <c r="K7" s="23">
        <v>72</v>
      </c>
      <c r="L7" s="23">
        <v>108</v>
      </c>
      <c r="M7" s="23">
        <v>252</v>
      </c>
      <c r="N7" s="23">
        <v>144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62</v>
      </c>
      <c r="I8" s="17" t="s">
        <v>63</v>
      </c>
      <c r="J8" s="17" t="s">
        <v>63</v>
      </c>
      <c r="K8" s="17" t="s">
        <v>63</v>
      </c>
      <c r="L8" s="17" t="s">
        <v>62</v>
      </c>
      <c r="M8" s="17" t="s">
        <v>63</v>
      </c>
      <c r="N8" s="17" t="s">
        <v>63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6"/>
      <c r="L10" s="84" t="s">
        <v>38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64</v>
      </c>
      <c r="E11" s="27">
        <v>74</v>
      </c>
      <c r="F11" s="27">
        <v>72</v>
      </c>
      <c r="G11" s="27">
        <v>91</v>
      </c>
      <c r="H11" s="27">
        <v>79</v>
      </c>
      <c r="I11" s="27">
        <v>91</v>
      </c>
      <c r="J11" s="27">
        <v>80</v>
      </c>
      <c r="K11" s="27">
        <v>70</v>
      </c>
      <c r="L11" s="27">
        <v>94</v>
      </c>
      <c r="M11" s="27">
        <v>94</v>
      </c>
      <c r="N11" s="27">
        <v>91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 t="s">
        <v>65</v>
      </c>
      <c r="BA11" s="30" t="s">
        <v>40</v>
      </c>
      <c r="BB11" s="31"/>
      <c r="BC11" s="21"/>
      <c r="BD11" s="32">
        <f>IF(SUM(E11:AX11)&gt;0,(SUM(E11:AX11)/COUNTIF(E11:AX11,"&gt;0")))</f>
        <v>83.6</v>
      </c>
    </row>
    <row r="12" spans="1:56" x14ac:dyDescent="0.25">
      <c r="A12" s="24"/>
      <c r="B12" s="25"/>
      <c r="C12" s="25"/>
      <c r="D12" s="26" t="s">
        <v>66</v>
      </c>
      <c r="E12" s="27">
        <v>15</v>
      </c>
      <c r="F12" s="27">
        <v>18</v>
      </c>
      <c r="G12" s="27">
        <v>27</v>
      </c>
      <c r="H12" s="27">
        <v>4</v>
      </c>
      <c r="I12" s="27">
        <v>3</v>
      </c>
      <c r="J12" s="27">
        <v>0</v>
      </c>
      <c r="K12" s="27">
        <v>3</v>
      </c>
      <c r="L12" s="27">
        <v>10</v>
      </c>
      <c r="M12" s="27">
        <v>16</v>
      </c>
      <c r="N12" s="27">
        <v>8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 t="s">
        <v>67</v>
      </c>
      <c r="BA12" s="30" t="s">
        <v>40</v>
      </c>
      <c r="BB12" s="31"/>
      <c r="BC12" s="21"/>
      <c r="BD12" s="32">
        <f t="shared" ref="BD12:BD75" si="0">IF(SUM(E12:AX12)&gt;0,(SUM(E12:AX12)/COUNTIF(E12:AX12,"&gt;0")))</f>
        <v>11.555555555555555</v>
      </c>
    </row>
    <row r="13" spans="1:56" x14ac:dyDescent="0.25">
      <c r="A13" s="24"/>
      <c r="B13" s="25"/>
      <c r="C13" s="25"/>
      <c r="D13" s="26" t="s">
        <v>68</v>
      </c>
      <c r="E13" s="27">
        <v>60</v>
      </c>
      <c r="F13" s="27">
        <v>65</v>
      </c>
      <c r="G13" s="27">
        <v>61</v>
      </c>
      <c r="H13" s="27">
        <v>63</v>
      </c>
      <c r="I13" s="27">
        <v>75</v>
      </c>
      <c r="J13" s="27">
        <v>61</v>
      </c>
      <c r="K13" s="27">
        <v>61</v>
      </c>
      <c r="L13" s="27">
        <v>91</v>
      </c>
      <c r="M13" s="27">
        <v>91</v>
      </c>
      <c r="N13" s="27">
        <v>91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 t="s">
        <v>65</v>
      </c>
      <c r="BA13" s="30" t="s">
        <v>40</v>
      </c>
      <c r="BB13" s="31"/>
      <c r="BC13" s="21"/>
      <c r="BD13" s="32">
        <f t="shared" si="0"/>
        <v>71.900000000000006</v>
      </c>
    </row>
    <row r="14" spans="1:56" x14ac:dyDescent="0.25">
      <c r="A14" s="24"/>
      <c r="B14" s="25"/>
      <c r="C14" s="25"/>
      <c r="D14" s="26" t="s">
        <v>69</v>
      </c>
      <c r="E14" s="27">
        <v>60</v>
      </c>
      <c r="F14" s="27">
        <v>61</v>
      </c>
      <c r="G14" s="27">
        <v>61</v>
      </c>
      <c r="H14" s="27">
        <v>60</v>
      </c>
      <c r="I14" s="27">
        <v>60</v>
      </c>
      <c r="J14" s="27">
        <v>61</v>
      </c>
      <c r="K14" s="27">
        <v>44</v>
      </c>
      <c r="L14" s="27">
        <v>87</v>
      </c>
      <c r="M14" s="27">
        <v>87</v>
      </c>
      <c r="N14" s="27">
        <v>80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 t="s">
        <v>67</v>
      </c>
      <c r="BA14" s="30" t="s">
        <v>40</v>
      </c>
      <c r="BB14" s="31"/>
      <c r="BC14" s="21"/>
      <c r="BD14" s="32">
        <f t="shared" si="0"/>
        <v>66.099999999999994</v>
      </c>
    </row>
    <row r="15" spans="1:56" x14ac:dyDescent="0.25">
      <c r="A15" s="24"/>
      <c r="B15" s="25"/>
      <c r="C15" s="25"/>
      <c r="D15" s="26" t="s">
        <v>70</v>
      </c>
      <c r="E15" s="27">
        <v>61</v>
      </c>
      <c r="F15" s="27">
        <v>68</v>
      </c>
      <c r="G15" s="27">
        <v>68</v>
      </c>
      <c r="H15" s="27">
        <v>77</v>
      </c>
      <c r="I15" s="27">
        <v>60</v>
      </c>
      <c r="J15" s="27">
        <v>75</v>
      </c>
      <c r="K15" s="27">
        <v>64</v>
      </c>
      <c r="L15" s="27">
        <v>95</v>
      </c>
      <c r="M15" s="27">
        <v>95</v>
      </c>
      <c r="N15" s="27">
        <v>91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 t="s">
        <v>65</v>
      </c>
      <c r="BA15" s="30" t="s">
        <v>40</v>
      </c>
      <c r="BB15" s="31"/>
      <c r="BC15" s="21"/>
      <c r="BD15" s="32">
        <f t="shared" si="0"/>
        <v>75.400000000000006</v>
      </c>
    </row>
    <row r="16" spans="1:56" x14ac:dyDescent="0.25">
      <c r="A16" s="24"/>
      <c r="B16" s="25"/>
      <c r="C16" s="25"/>
      <c r="D16" s="26" t="s">
        <v>71</v>
      </c>
      <c r="E16" s="27">
        <v>70</v>
      </c>
      <c r="F16" s="27">
        <v>62</v>
      </c>
      <c r="G16" s="27">
        <v>91</v>
      </c>
      <c r="H16" s="27">
        <v>90</v>
      </c>
      <c r="I16" s="27">
        <v>91</v>
      </c>
      <c r="J16" s="27">
        <v>82</v>
      </c>
      <c r="K16" s="27">
        <v>79</v>
      </c>
      <c r="L16" s="27">
        <v>94</v>
      </c>
      <c r="M16" s="27">
        <v>94</v>
      </c>
      <c r="N16" s="27">
        <v>91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 t="s">
        <v>65</v>
      </c>
      <c r="BA16" s="30" t="s">
        <v>40</v>
      </c>
      <c r="BB16" s="31"/>
      <c r="BC16" s="21"/>
      <c r="BD16" s="32">
        <f t="shared" si="0"/>
        <v>84.4</v>
      </c>
    </row>
    <row r="17" spans="1:56" x14ac:dyDescent="0.25">
      <c r="A17" s="24"/>
      <c r="B17" s="25"/>
      <c r="C17" s="25"/>
      <c r="D17" s="26" t="s">
        <v>72</v>
      </c>
      <c r="E17" s="27">
        <v>60</v>
      </c>
      <c r="F17" s="27">
        <v>61</v>
      </c>
      <c r="G17" s="27">
        <v>61</v>
      </c>
      <c r="H17" s="27">
        <v>67</v>
      </c>
      <c r="I17" s="27">
        <v>60</v>
      </c>
      <c r="J17" s="27">
        <v>75</v>
      </c>
      <c r="K17" s="27">
        <v>65</v>
      </c>
      <c r="L17" s="27">
        <v>86</v>
      </c>
      <c r="M17" s="27">
        <v>87</v>
      </c>
      <c r="N17" s="27">
        <v>91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 t="s">
        <v>73</v>
      </c>
      <c r="BA17" s="30" t="s">
        <v>40</v>
      </c>
      <c r="BB17" s="31"/>
      <c r="BC17" s="21"/>
      <c r="BD17" s="32">
        <f t="shared" si="0"/>
        <v>71.3</v>
      </c>
    </row>
    <row r="18" spans="1:56" x14ac:dyDescent="0.25">
      <c r="A18" s="24"/>
      <c r="B18" s="25"/>
      <c r="C18" s="25"/>
      <c r="D18" s="26" t="s">
        <v>74</v>
      </c>
      <c r="E18" s="27">
        <v>62</v>
      </c>
      <c r="F18" s="27">
        <v>75</v>
      </c>
      <c r="G18" s="27">
        <v>80</v>
      </c>
      <c r="H18" s="27">
        <v>85</v>
      </c>
      <c r="I18" s="27">
        <v>65</v>
      </c>
      <c r="J18" s="27">
        <v>66</v>
      </c>
      <c r="K18" s="27">
        <v>65</v>
      </c>
      <c r="L18" s="27">
        <v>95</v>
      </c>
      <c r="M18" s="27">
        <v>96</v>
      </c>
      <c r="N18" s="27">
        <v>91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 t="s">
        <v>65</v>
      </c>
      <c r="BA18" s="30" t="s">
        <v>40</v>
      </c>
      <c r="BB18" s="31"/>
      <c r="BC18" s="21"/>
      <c r="BD18" s="32">
        <f t="shared" si="0"/>
        <v>78</v>
      </c>
    </row>
    <row r="19" spans="1:56" x14ac:dyDescent="0.25">
      <c r="A19" s="24"/>
      <c r="B19" s="25"/>
      <c r="C19" s="25"/>
      <c r="D19" s="26" t="s">
        <v>75</v>
      </c>
      <c r="E19" s="27">
        <v>70</v>
      </c>
      <c r="F19" s="27">
        <v>61</v>
      </c>
      <c r="G19" s="27">
        <v>95</v>
      </c>
      <c r="H19" s="27">
        <v>75</v>
      </c>
      <c r="I19" s="27">
        <v>60</v>
      </c>
      <c r="J19" s="27">
        <v>80</v>
      </c>
      <c r="K19" s="27">
        <v>61</v>
      </c>
      <c r="L19" s="27">
        <v>93</v>
      </c>
      <c r="M19" s="27">
        <v>93</v>
      </c>
      <c r="N19" s="27">
        <v>91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 t="s">
        <v>65</v>
      </c>
      <c r="BA19" s="30" t="s">
        <v>40</v>
      </c>
      <c r="BB19" s="31"/>
      <c r="BC19" s="21"/>
      <c r="BD19" s="32">
        <f t="shared" si="0"/>
        <v>77.900000000000006</v>
      </c>
    </row>
    <row r="20" spans="1:56" x14ac:dyDescent="0.25">
      <c r="A20" s="24"/>
      <c r="B20" s="25"/>
      <c r="C20" s="25"/>
      <c r="D20" s="26" t="s">
        <v>76</v>
      </c>
      <c r="E20" s="27">
        <v>72</v>
      </c>
      <c r="F20" s="27">
        <v>61</v>
      </c>
      <c r="G20" s="27">
        <v>91</v>
      </c>
      <c r="H20" s="27">
        <v>75</v>
      </c>
      <c r="I20" s="27">
        <v>91</v>
      </c>
      <c r="J20" s="27">
        <v>75</v>
      </c>
      <c r="K20" s="27">
        <v>63</v>
      </c>
      <c r="L20" s="27">
        <v>93</v>
      </c>
      <c r="M20" s="27">
        <v>94</v>
      </c>
      <c r="N20" s="27">
        <v>91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 t="s">
        <v>65</v>
      </c>
      <c r="BA20" s="30" t="s">
        <v>40</v>
      </c>
      <c r="BB20" s="31"/>
      <c r="BC20" s="21"/>
      <c r="BD20" s="32">
        <f t="shared" si="0"/>
        <v>80.599999999999994</v>
      </c>
    </row>
    <row r="21" spans="1:56" x14ac:dyDescent="0.25">
      <c r="A21" s="24"/>
      <c r="B21" s="25"/>
      <c r="C21" s="25"/>
      <c r="D21" s="26" t="s">
        <v>77</v>
      </c>
      <c r="E21" s="27">
        <v>60</v>
      </c>
      <c r="F21" s="27">
        <v>72</v>
      </c>
      <c r="G21" s="27">
        <v>65</v>
      </c>
      <c r="H21" s="27">
        <v>61</v>
      </c>
      <c r="I21" s="27">
        <v>75</v>
      </c>
      <c r="J21" s="27">
        <v>75</v>
      </c>
      <c r="K21" s="27">
        <v>70</v>
      </c>
      <c r="L21" s="27">
        <v>95</v>
      </c>
      <c r="M21" s="27">
        <v>95</v>
      </c>
      <c r="N21" s="27">
        <v>91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 t="s">
        <v>65</v>
      </c>
      <c r="BA21" s="30" t="s">
        <v>40</v>
      </c>
      <c r="BB21" s="31"/>
      <c r="BC21" s="21"/>
      <c r="BD21" s="32">
        <f t="shared" si="0"/>
        <v>75.900000000000006</v>
      </c>
    </row>
    <row r="22" spans="1:56" x14ac:dyDescent="0.25">
      <c r="A22" s="24"/>
      <c r="B22" s="25"/>
      <c r="C22" s="25"/>
      <c r="D22" s="26" t="s">
        <v>78</v>
      </c>
      <c r="E22" s="27">
        <v>11</v>
      </c>
      <c r="F22" s="27">
        <v>66</v>
      </c>
      <c r="G22" s="27">
        <v>1</v>
      </c>
      <c r="H22" s="27">
        <v>75</v>
      </c>
      <c r="I22" s="27">
        <v>60</v>
      </c>
      <c r="J22" s="27">
        <v>0</v>
      </c>
      <c r="K22" s="27">
        <v>1</v>
      </c>
      <c r="L22" s="27">
        <v>3</v>
      </c>
      <c r="M22" s="27">
        <v>3</v>
      </c>
      <c r="N22" s="27">
        <v>2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 t="s">
        <v>67</v>
      </c>
      <c r="BA22" s="30" t="s">
        <v>40</v>
      </c>
      <c r="BB22" s="31"/>
      <c r="BC22" s="21"/>
      <c r="BD22" s="32">
        <f t="shared" si="0"/>
        <v>24.666666666666668</v>
      </c>
    </row>
    <row r="23" spans="1:56" x14ac:dyDescent="0.25">
      <c r="A23" s="24"/>
      <c r="B23" s="25"/>
      <c r="C23" s="25"/>
      <c r="D23" s="26" t="s">
        <v>79</v>
      </c>
      <c r="E23" s="27">
        <v>60</v>
      </c>
      <c r="F23" s="27">
        <v>62</v>
      </c>
      <c r="G23" s="27">
        <v>61</v>
      </c>
      <c r="H23" s="27">
        <v>75</v>
      </c>
      <c r="I23" s="27">
        <v>70</v>
      </c>
      <c r="J23" s="27">
        <v>63</v>
      </c>
      <c r="K23" s="27">
        <v>64</v>
      </c>
      <c r="L23" s="27">
        <v>91</v>
      </c>
      <c r="M23" s="27">
        <v>92</v>
      </c>
      <c r="N23" s="27">
        <v>91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 t="s">
        <v>65</v>
      </c>
      <c r="BA23" s="30" t="s">
        <v>40</v>
      </c>
      <c r="BB23" s="31"/>
      <c r="BC23" s="21"/>
      <c r="BD23" s="32">
        <f t="shared" si="0"/>
        <v>72.900000000000006</v>
      </c>
    </row>
    <row r="24" spans="1:56" x14ac:dyDescent="0.25">
      <c r="A24" s="24"/>
      <c r="B24" s="25"/>
      <c r="C24" s="25"/>
      <c r="D24" s="26" t="s">
        <v>80</v>
      </c>
      <c r="E24" s="27">
        <v>61</v>
      </c>
      <c r="F24" s="27">
        <v>61</v>
      </c>
      <c r="G24" s="27">
        <v>64</v>
      </c>
      <c r="H24" s="27">
        <v>76</v>
      </c>
      <c r="I24" s="27">
        <v>60</v>
      </c>
      <c r="J24" s="27">
        <v>83</v>
      </c>
      <c r="K24" s="27">
        <v>63</v>
      </c>
      <c r="L24" s="27">
        <v>86</v>
      </c>
      <c r="M24" s="27">
        <v>88</v>
      </c>
      <c r="N24" s="27">
        <v>91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 t="s">
        <v>73</v>
      </c>
      <c r="BA24" s="30" t="s">
        <v>40</v>
      </c>
      <c r="BB24" s="31"/>
      <c r="BC24" s="21"/>
      <c r="BD24" s="32">
        <f t="shared" si="0"/>
        <v>73.3</v>
      </c>
    </row>
    <row r="25" spans="1:56" x14ac:dyDescent="0.25">
      <c r="A25" s="24"/>
      <c r="B25" s="25"/>
      <c r="C25" s="25"/>
      <c r="D25" s="26" t="s">
        <v>81</v>
      </c>
      <c r="E25" s="27">
        <v>70</v>
      </c>
      <c r="F25" s="27">
        <v>61</v>
      </c>
      <c r="G25" s="27">
        <v>80</v>
      </c>
      <c r="H25" s="27">
        <v>12</v>
      </c>
      <c r="I25" s="27">
        <v>65</v>
      </c>
      <c r="J25" s="27">
        <v>76</v>
      </c>
      <c r="K25" s="27">
        <v>64</v>
      </c>
      <c r="L25" s="27">
        <v>91</v>
      </c>
      <c r="M25" s="27">
        <v>93</v>
      </c>
      <c r="N25" s="27">
        <v>91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 t="s">
        <v>67</v>
      </c>
      <c r="BA25" s="30" t="s">
        <v>40</v>
      </c>
      <c r="BB25" s="31"/>
      <c r="BC25" s="21"/>
      <c r="BD25" s="32">
        <f t="shared" si="0"/>
        <v>70.3</v>
      </c>
    </row>
    <row r="26" spans="1:56" x14ac:dyDescent="0.25">
      <c r="A26" s="24"/>
      <c r="B26" s="25"/>
      <c r="C26" s="25"/>
      <c r="D26" s="26" t="s">
        <v>82</v>
      </c>
      <c r="E26" s="27">
        <v>60</v>
      </c>
      <c r="F26" s="27">
        <v>77</v>
      </c>
      <c r="G26" s="27">
        <v>68</v>
      </c>
      <c r="H26" s="27">
        <v>76</v>
      </c>
      <c r="I26" s="27">
        <v>65</v>
      </c>
      <c r="J26" s="27">
        <v>61</v>
      </c>
      <c r="K26" s="27">
        <v>65</v>
      </c>
      <c r="L26" s="27">
        <v>89</v>
      </c>
      <c r="M26" s="27">
        <v>90</v>
      </c>
      <c r="N26" s="27">
        <v>91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 t="s">
        <v>73</v>
      </c>
      <c r="BA26" s="30" t="s">
        <v>40</v>
      </c>
      <c r="BB26" s="31"/>
      <c r="BC26" s="21"/>
      <c r="BD26" s="32">
        <f t="shared" si="0"/>
        <v>74.2</v>
      </c>
    </row>
    <row r="27" spans="1:56" x14ac:dyDescent="0.25">
      <c r="A27" s="24"/>
      <c r="B27" s="25"/>
      <c r="C27" s="25"/>
      <c r="D27" s="26" t="s">
        <v>83</v>
      </c>
      <c r="E27" s="27">
        <v>60</v>
      </c>
      <c r="F27" s="27">
        <v>61</v>
      </c>
      <c r="G27" s="27">
        <v>61</v>
      </c>
      <c r="H27" s="27">
        <v>72</v>
      </c>
      <c r="I27" s="27">
        <v>60</v>
      </c>
      <c r="J27" s="27">
        <v>61</v>
      </c>
      <c r="K27" s="27">
        <v>35</v>
      </c>
      <c r="L27" s="27">
        <v>86</v>
      </c>
      <c r="M27" s="27">
        <v>77</v>
      </c>
      <c r="N27" s="27">
        <v>80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 t="s">
        <v>67</v>
      </c>
      <c r="BA27" s="30" t="s">
        <v>40</v>
      </c>
      <c r="BB27" s="31"/>
      <c r="BC27" s="21"/>
      <c r="BD27" s="32">
        <f t="shared" si="0"/>
        <v>65.3</v>
      </c>
    </row>
    <row r="28" spans="1:56" x14ac:dyDescent="0.25">
      <c r="A28" s="24"/>
      <c r="B28" s="25"/>
      <c r="C28" s="25"/>
      <c r="D28" s="26" t="s">
        <v>84</v>
      </c>
      <c r="E28" s="27">
        <v>86</v>
      </c>
      <c r="F28" s="27">
        <v>72</v>
      </c>
      <c r="G28" s="27">
        <v>91</v>
      </c>
      <c r="H28" s="27">
        <v>74</v>
      </c>
      <c r="I28" s="27">
        <v>91</v>
      </c>
      <c r="J28" s="27">
        <v>78</v>
      </c>
      <c r="K28" s="27">
        <v>81</v>
      </c>
      <c r="L28" s="27">
        <v>92</v>
      </c>
      <c r="M28" s="27">
        <v>92</v>
      </c>
      <c r="N28" s="27">
        <v>91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 t="s">
        <v>65</v>
      </c>
      <c r="BA28" s="30" t="s">
        <v>40</v>
      </c>
      <c r="BB28" s="31"/>
      <c r="BC28" s="21"/>
      <c r="BD28" s="32">
        <f t="shared" si="0"/>
        <v>84.8</v>
      </c>
    </row>
    <row r="29" spans="1:56" ht="0.75" customHeight="1" x14ac:dyDescent="0.25">
      <c r="A29" s="24">
        <v>19</v>
      </c>
      <c r="B29" s="25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/>
      <c r="AZ29" s="30"/>
      <c r="BA29" s="30"/>
      <c r="BB29" s="31"/>
      <c r="BC29" s="21"/>
      <c r="BD29" s="32" t="b">
        <f t="shared" si="0"/>
        <v>0</v>
      </c>
    </row>
    <row r="30" spans="1:56" hidden="1" x14ac:dyDescent="0.25">
      <c r="A30" s="24">
        <v>20</v>
      </c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</row>
    <row r="31" spans="1:56" hidden="1" x14ac:dyDescent="0.25">
      <c r="A31" s="24">
        <v>21</v>
      </c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</row>
    <row r="32" spans="1:56" hidden="1" x14ac:dyDescent="0.25">
      <c r="A32" s="24">
        <v>22</v>
      </c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idden="1" x14ac:dyDescent="0.25">
      <c r="A33" s="24">
        <v>23</v>
      </c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idden="1" x14ac:dyDescent="0.25">
      <c r="A34" s="24">
        <v>24</v>
      </c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>
        <v>25</v>
      </c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>
        <v>26</v>
      </c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t="1.5" hidden="1" customHeight="1" x14ac:dyDescent="0.25">
      <c r="A37" s="24">
        <v>27</v>
      </c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>
        <v>28</v>
      </c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>
        <v>29</v>
      </c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>
        <v>30</v>
      </c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>
        <v>31</v>
      </c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>
        <v>32</v>
      </c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>
        <v>33</v>
      </c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>
        <v>34</v>
      </c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>
        <v>35</v>
      </c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>
        <v>36</v>
      </c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>
        <v>37</v>
      </c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>
        <v>38</v>
      </c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>
        <v>39</v>
      </c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>
        <v>40</v>
      </c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>
        <v>41</v>
      </c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>
        <v>42</v>
      </c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>
        <v>43</v>
      </c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>
        <v>44</v>
      </c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>
        <v>45</v>
      </c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>
        <v>46</v>
      </c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>
        <v>47</v>
      </c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>
        <v>48</v>
      </c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>
        <v>49</v>
      </c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t="3" hidden="1" customHeight="1" x14ac:dyDescent="0.25">
      <c r="A60" s="24">
        <v>50</v>
      </c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>
        <v>51</v>
      </c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>
        <v>52</v>
      </c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>
        <v>53</v>
      </c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>
        <v>54</v>
      </c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>
        <v>55</v>
      </c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>
        <v>56</v>
      </c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>
        <v>57</v>
      </c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>
        <v>58</v>
      </c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>
        <v>59</v>
      </c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>
        <v>60</v>
      </c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>
        <v>61</v>
      </c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>
        <v>62</v>
      </c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>
        <v>63</v>
      </c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>
        <v>64</v>
      </c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>
        <v>65</v>
      </c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>
        <v>66</v>
      </c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>
        <v>67</v>
      </c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>
        <v>68</v>
      </c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>
        <v>69</v>
      </c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>
        <v>70</v>
      </c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>
        <v>71</v>
      </c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>
        <v>72</v>
      </c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>
        <v>73</v>
      </c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>
        <v>74</v>
      </c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>
        <v>75</v>
      </c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>
        <v>76</v>
      </c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>
        <v>77</v>
      </c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>
        <v>78</v>
      </c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>
        <v>79</v>
      </c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>
        <v>80</v>
      </c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>
        <v>81</v>
      </c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>
        <v>82</v>
      </c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>
        <v>83</v>
      </c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t="3.75" hidden="1" customHeight="1" x14ac:dyDescent="0.25">
      <c r="A94" s="24">
        <v>84</v>
      </c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>
        <v>85</v>
      </c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>
        <v>86</v>
      </c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>
        <v>87</v>
      </c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>
        <v>88</v>
      </c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>
        <v>89</v>
      </c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>
        <v>90</v>
      </c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>
        <v>91</v>
      </c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>
        <v>92</v>
      </c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>
        <v>93</v>
      </c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>
        <v>94</v>
      </c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>
        <v>95</v>
      </c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>
        <v>96</v>
      </c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>
        <v>97</v>
      </c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>
        <v>98</v>
      </c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>
        <v>99</v>
      </c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>
        <v>100</v>
      </c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>
        <v>101</v>
      </c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>
        <v>102</v>
      </c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>
        <v>103</v>
      </c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>
        <v>104</v>
      </c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>
        <v>105</v>
      </c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>
        <v>106</v>
      </c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>
        <v>107</v>
      </c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idden="1" x14ac:dyDescent="0.25">
      <c r="A118" s="24">
        <v>108</v>
      </c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>
        <v>109</v>
      </c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>
        <v>110</v>
      </c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>
        <v>111</v>
      </c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>
        <v>112</v>
      </c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>
        <v>113</v>
      </c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>
        <v>114</v>
      </c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>
        <v>115</v>
      </c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>
        <v>116</v>
      </c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>
        <v>117</v>
      </c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>
        <v>118</v>
      </c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>
        <v>119</v>
      </c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>
        <v>120</v>
      </c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>
        <v>121</v>
      </c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>
        <v>122</v>
      </c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>
        <v>123</v>
      </c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t="3" hidden="1" customHeight="1" x14ac:dyDescent="0.25">
      <c r="A134" s="24">
        <v>124</v>
      </c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>
        <v>125</v>
      </c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>
        <v>126</v>
      </c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>
        <v>127</v>
      </c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>
        <v>128</v>
      </c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>
        <v>129</v>
      </c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>
        <v>130</v>
      </c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>
        <v>131</v>
      </c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>
        <v>132</v>
      </c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>
        <v>133</v>
      </c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>
        <v>134</v>
      </c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>
        <v>135</v>
      </c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>
        <v>136</v>
      </c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>
        <v>137</v>
      </c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>
        <v>138</v>
      </c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>
        <v>139</v>
      </c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>
        <v>140</v>
      </c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>
        <v>141</v>
      </c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>
        <v>142</v>
      </c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>
        <v>143</v>
      </c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>
        <v>144</v>
      </c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>
        <v>145</v>
      </c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>
        <v>146</v>
      </c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>
        <v>147</v>
      </c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>
        <v>148</v>
      </c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59.555555555555557</v>
      </c>
      <c r="F159" s="38">
        <f t="shared" si="3"/>
        <v>63.111111111111114</v>
      </c>
      <c r="G159" s="38">
        <f t="shared" si="3"/>
        <v>67.611111111111114</v>
      </c>
      <c r="H159" s="38">
        <f t="shared" si="3"/>
        <v>66.444444444444443</v>
      </c>
      <c r="I159" s="38">
        <f t="shared" si="3"/>
        <v>66.777777777777771</v>
      </c>
      <c r="J159" s="38">
        <f t="shared" si="3"/>
        <v>64</v>
      </c>
      <c r="K159" s="38">
        <f t="shared" si="3"/>
        <v>56.555555555555557</v>
      </c>
      <c r="L159" s="38">
        <f t="shared" si="3"/>
        <v>81.722222222222229</v>
      </c>
      <c r="M159" s="38">
        <f t="shared" si="3"/>
        <v>82.055555555555557</v>
      </c>
      <c r="N159" s="38">
        <f t="shared" si="3"/>
        <v>80.222222222222229</v>
      </c>
      <c r="O159" s="38">
        <f t="shared" si="3"/>
        <v>0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69.006790123456767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K10"/>
    <mergeCell ref="L10:AX10"/>
  </mergeCells>
  <conditionalFormatting sqref="E11:AX158">
    <cfRule type="expression" dxfId="121" priority="1" stopIfTrue="1">
      <formula>AND(E$6="Да",E11="Н/з")</formula>
    </cfRule>
    <cfRule type="expression" dxfId="120" priority="2" stopIfTrue="1">
      <formula>AND(E$6="Да",E11="Неуд")</formula>
    </cfRule>
    <cfRule type="expression" dxfId="119" priority="3" stopIfTrue="1">
      <formula>AND(E$6="Да",E11="Н/я")</formula>
    </cfRule>
  </conditionalFormatting>
  <conditionalFormatting sqref="BC11:BC158">
    <cfRule type="expression" dxfId="118" priority="7" stopIfTrue="1">
      <formula>AND(DATEVALUE(BC11)&gt;ДатаСессии,OR(BB11="",DATEVALUE(BB11)&lt;NOW()))</formula>
    </cfRule>
  </conditionalFormatting>
  <conditionalFormatting sqref="AZ11:AZ158">
    <cfRule type="cellIs" dxfId="117" priority="4" stopIfTrue="1" operator="equal">
      <formula>"Неусп"</formula>
    </cfRule>
    <cfRule type="cellIs" dxfId="116" priority="5" stopIfTrue="1" operator="equal">
      <formula>"Хор"</formula>
    </cfRule>
    <cfRule type="cellIs" dxfId="115" priority="6" stopIfTrue="1" operator="equal">
      <formula>"Отл"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E7" sqref="E7"/>
    </sheetView>
  </sheetViews>
  <sheetFormatPr defaultRowHeight="15" x14ac:dyDescent="0.25"/>
  <cols>
    <col min="2" max="2" width="14.28515625" customWidth="1"/>
    <col min="16" max="16" width="9" customWidth="1"/>
    <col min="17" max="27" width="9.140625" hidden="1" customWidth="1"/>
    <col min="28" max="28" width="9" hidden="1" customWidth="1"/>
    <col min="29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85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86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5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87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80.029942279942276</v>
      </c>
    </row>
    <row r="5" spans="1:56" ht="253.5" x14ac:dyDescent="0.25">
      <c r="A5" s="11" t="s">
        <v>9</v>
      </c>
      <c r="B5" s="89"/>
      <c r="C5" s="89"/>
      <c r="D5" s="89"/>
      <c r="E5" s="12" t="s">
        <v>88</v>
      </c>
      <c r="F5" s="12" t="s">
        <v>89</v>
      </c>
      <c r="G5" s="12" t="s">
        <v>90</v>
      </c>
      <c r="H5" s="12" t="s">
        <v>91</v>
      </c>
      <c r="I5" s="12" t="s">
        <v>92</v>
      </c>
      <c r="J5" s="12" t="s">
        <v>93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98</v>
      </c>
      <c r="P5" s="12" t="s">
        <v>99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 t="s">
        <v>24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108</v>
      </c>
      <c r="G7" s="23">
        <v>72</v>
      </c>
      <c r="H7" s="23">
        <v>108</v>
      </c>
      <c r="I7" s="23">
        <v>72</v>
      </c>
      <c r="J7" s="23">
        <v>108</v>
      </c>
      <c r="K7" s="23">
        <v>52</v>
      </c>
      <c r="L7" s="23">
        <v>108</v>
      </c>
      <c r="M7" s="23">
        <v>72</v>
      </c>
      <c r="N7" s="23">
        <v>108</v>
      </c>
      <c r="O7" s="23">
        <v>108</v>
      </c>
      <c r="P7" s="23">
        <v>144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100</v>
      </c>
      <c r="I8" s="17" t="s">
        <v>63</v>
      </c>
      <c r="J8" s="17" t="s">
        <v>63</v>
      </c>
      <c r="K8" s="17" t="s">
        <v>101</v>
      </c>
      <c r="L8" s="17" t="s">
        <v>102</v>
      </c>
      <c r="M8" s="17" t="s">
        <v>62</v>
      </c>
      <c r="N8" s="17" t="s">
        <v>62</v>
      </c>
      <c r="O8" s="17" t="s">
        <v>63</v>
      </c>
      <c r="P8" s="17" t="s">
        <v>63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6"/>
      <c r="L10" s="30" t="s">
        <v>103</v>
      </c>
      <c r="M10" s="84" t="s">
        <v>38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104</v>
      </c>
      <c r="E11" s="27">
        <v>65</v>
      </c>
      <c r="F11" s="27">
        <v>70</v>
      </c>
      <c r="G11" s="27">
        <v>96</v>
      </c>
      <c r="H11" s="27">
        <v>61</v>
      </c>
      <c r="I11" s="27">
        <v>91</v>
      </c>
      <c r="J11" s="27">
        <v>92</v>
      </c>
      <c r="K11" s="27">
        <v>65</v>
      </c>
      <c r="L11" s="27">
        <v>92</v>
      </c>
      <c r="M11" s="27">
        <v>92</v>
      </c>
      <c r="N11" s="27">
        <v>91</v>
      </c>
      <c r="O11" s="27">
        <v>92</v>
      </c>
      <c r="P11" s="27">
        <v>97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83.666666666666671</v>
      </c>
    </row>
    <row r="12" spans="1:56" x14ac:dyDescent="0.25">
      <c r="A12" s="24"/>
      <c r="B12" s="25"/>
      <c r="C12" s="25"/>
      <c r="D12" s="26" t="s">
        <v>105</v>
      </c>
      <c r="E12" s="27">
        <v>66</v>
      </c>
      <c r="F12" s="27">
        <v>80</v>
      </c>
      <c r="G12" s="27">
        <v>82</v>
      </c>
      <c r="H12" s="27">
        <v>61</v>
      </c>
      <c r="I12" s="27">
        <v>92</v>
      </c>
      <c r="J12" s="27">
        <v>76</v>
      </c>
      <c r="K12" s="27">
        <v>60</v>
      </c>
      <c r="L12" s="27">
        <v>92</v>
      </c>
      <c r="M12" s="27">
        <v>93</v>
      </c>
      <c r="N12" s="27">
        <v>91</v>
      </c>
      <c r="O12" s="27">
        <v>81</v>
      </c>
      <c r="P12" s="27">
        <v>98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81</v>
      </c>
    </row>
    <row r="13" spans="1:56" x14ac:dyDescent="0.25">
      <c r="A13" s="24"/>
      <c r="B13" s="25"/>
      <c r="C13" s="25"/>
      <c r="D13" s="26" t="s">
        <v>106</v>
      </c>
      <c r="E13" s="27">
        <v>68</v>
      </c>
      <c r="F13" s="27">
        <v>80</v>
      </c>
      <c r="G13" s="27">
        <v>76</v>
      </c>
      <c r="H13" s="27">
        <v>61</v>
      </c>
      <c r="I13" s="27">
        <v>91</v>
      </c>
      <c r="J13" s="27">
        <v>92</v>
      </c>
      <c r="K13" s="27">
        <v>68</v>
      </c>
      <c r="L13" s="27">
        <v>94</v>
      </c>
      <c r="M13" s="27">
        <v>91</v>
      </c>
      <c r="N13" s="27">
        <v>92</v>
      </c>
      <c r="O13" s="27">
        <v>100</v>
      </c>
      <c r="P13" s="27">
        <v>95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84</v>
      </c>
    </row>
    <row r="14" spans="1:56" x14ac:dyDescent="0.25">
      <c r="A14" s="24"/>
      <c r="B14" s="25"/>
      <c r="C14" s="25"/>
      <c r="D14" s="26" t="s">
        <v>107</v>
      </c>
      <c r="E14" s="27">
        <v>73</v>
      </c>
      <c r="F14" s="27">
        <v>80</v>
      </c>
      <c r="G14" s="27">
        <v>82</v>
      </c>
      <c r="H14" s="27">
        <v>61</v>
      </c>
      <c r="I14" s="27">
        <v>95</v>
      </c>
      <c r="J14" s="27">
        <v>82</v>
      </c>
      <c r="K14" s="27">
        <v>73</v>
      </c>
      <c r="L14" s="27">
        <v>95</v>
      </c>
      <c r="M14" s="27">
        <v>94</v>
      </c>
      <c r="N14" s="27">
        <v>93</v>
      </c>
      <c r="O14" s="27">
        <v>93</v>
      </c>
      <c r="P14" s="27">
        <v>82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83.583333333333329</v>
      </c>
    </row>
    <row r="15" spans="1:56" x14ac:dyDescent="0.25">
      <c r="A15" s="24"/>
      <c r="B15" s="25"/>
      <c r="C15" s="25"/>
      <c r="D15" s="26" t="s">
        <v>108</v>
      </c>
      <c r="E15" s="27">
        <v>61</v>
      </c>
      <c r="F15" s="27">
        <v>80</v>
      </c>
      <c r="G15" s="27">
        <v>76</v>
      </c>
      <c r="H15" s="27">
        <v>61</v>
      </c>
      <c r="I15" s="27">
        <v>88</v>
      </c>
      <c r="J15" s="27">
        <v>77</v>
      </c>
      <c r="K15" s="27">
        <v>62</v>
      </c>
      <c r="L15" s="27">
        <v>91</v>
      </c>
      <c r="M15" s="27">
        <v>91</v>
      </c>
      <c r="N15" s="27">
        <v>84</v>
      </c>
      <c r="O15" s="27">
        <v>78</v>
      </c>
      <c r="P15" s="27">
        <v>85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77.833333333333329</v>
      </c>
    </row>
    <row r="16" spans="1:56" x14ac:dyDescent="0.25">
      <c r="A16" s="24"/>
      <c r="B16" s="25"/>
      <c r="C16" s="25"/>
      <c r="D16" s="26" t="s">
        <v>109</v>
      </c>
      <c r="E16" s="27">
        <v>61</v>
      </c>
      <c r="F16" s="27">
        <v>80</v>
      </c>
      <c r="G16" s="27">
        <v>82</v>
      </c>
      <c r="H16" s="27">
        <v>14</v>
      </c>
      <c r="I16" s="27">
        <v>87</v>
      </c>
      <c r="J16" s="27">
        <v>76</v>
      </c>
      <c r="K16" s="27">
        <v>4</v>
      </c>
      <c r="L16" s="27">
        <v>91</v>
      </c>
      <c r="M16" s="27">
        <v>85</v>
      </c>
      <c r="N16" s="27">
        <v>83</v>
      </c>
      <c r="O16" s="27">
        <v>75</v>
      </c>
      <c r="P16" s="27">
        <v>83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68.416666666666671</v>
      </c>
    </row>
    <row r="17" spans="1:56" x14ac:dyDescent="0.25">
      <c r="A17" s="24"/>
      <c r="B17" s="25"/>
      <c r="C17" s="25"/>
      <c r="D17" s="26" t="s">
        <v>110</v>
      </c>
      <c r="E17" s="27">
        <v>61</v>
      </c>
      <c r="F17" s="27">
        <v>69</v>
      </c>
      <c r="G17" s="27">
        <v>70</v>
      </c>
      <c r="H17" s="27">
        <v>61</v>
      </c>
      <c r="I17" s="27">
        <v>86</v>
      </c>
      <c r="J17" s="27">
        <v>76</v>
      </c>
      <c r="K17" s="27">
        <v>2</v>
      </c>
      <c r="L17" s="27">
        <v>91</v>
      </c>
      <c r="M17" s="27">
        <v>91</v>
      </c>
      <c r="N17" s="27">
        <v>81</v>
      </c>
      <c r="O17" s="27">
        <v>70</v>
      </c>
      <c r="P17" s="27">
        <v>86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70.333333333333329</v>
      </c>
    </row>
    <row r="18" spans="1:56" x14ac:dyDescent="0.25">
      <c r="A18" s="24"/>
      <c r="B18" s="25"/>
      <c r="C18" s="25"/>
      <c r="D18" s="26" t="s">
        <v>111</v>
      </c>
      <c r="E18" s="27">
        <v>73</v>
      </c>
      <c r="F18" s="27">
        <v>70</v>
      </c>
      <c r="G18" s="27">
        <v>70</v>
      </c>
      <c r="H18" s="27">
        <v>61</v>
      </c>
      <c r="I18" s="27">
        <v>92</v>
      </c>
      <c r="J18" s="27">
        <v>80</v>
      </c>
      <c r="K18" s="27">
        <v>73</v>
      </c>
      <c r="L18" s="27">
        <v>92</v>
      </c>
      <c r="M18" s="27">
        <v>93</v>
      </c>
      <c r="N18" s="27">
        <v>92</v>
      </c>
      <c r="O18" s="27">
        <v>92</v>
      </c>
      <c r="P18" s="27">
        <v>95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81.916666666666671</v>
      </c>
    </row>
    <row r="19" spans="1:56" x14ac:dyDescent="0.25">
      <c r="A19" s="24"/>
      <c r="B19" s="25"/>
      <c r="C19" s="25"/>
      <c r="D19" s="26" t="s">
        <v>112</v>
      </c>
      <c r="E19" s="27">
        <v>62</v>
      </c>
      <c r="F19" s="27">
        <v>80</v>
      </c>
      <c r="G19" s="27">
        <v>96</v>
      </c>
      <c r="H19" s="27">
        <v>61</v>
      </c>
      <c r="I19" s="27">
        <v>91</v>
      </c>
      <c r="J19" s="27">
        <v>92</v>
      </c>
      <c r="K19" s="27">
        <v>61</v>
      </c>
      <c r="L19" s="27">
        <v>92</v>
      </c>
      <c r="M19" s="27">
        <v>95</v>
      </c>
      <c r="N19" s="27">
        <v>91</v>
      </c>
      <c r="O19" s="27">
        <v>60</v>
      </c>
      <c r="P19" s="27">
        <v>84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80.416666666666671</v>
      </c>
    </row>
    <row r="20" spans="1:56" x14ac:dyDescent="0.25">
      <c r="A20" s="24"/>
      <c r="B20" s="25"/>
      <c r="C20" s="25"/>
      <c r="D20" s="26" t="s">
        <v>113</v>
      </c>
      <c r="E20" s="27">
        <v>98</v>
      </c>
      <c r="F20" s="27">
        <v>80</v>
      </c>
      <c r="G20" s="27">
        <v>86</v>
      </c>
      <c r="H20" s="27">
        <v>61</v>
      </c>
      <c r="I20" s="27">
        <v>95</v>
      </c>
      <c r="J20" s="27">
        <v>92</v>
      </c>
      <c r="K20" s="27">
        <v>98</v>
      </c>
      <c r="L20" s="27">
        <v>95</v>
      </c>
      <c r="M20" s="27">
        <v>91</v>
      </c>
      <c r="N20" s="27">
        <v>96</v>
      </c>
      <c r="O20" s="27">
        <v>93</v>
      </c>
      <c r="P20" s="27">
        <v>94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89.916666666666671</v>
      </c>
    </row>
    <row r="21" spans="1:56" x14ac:dyDescent="0.25">
      <c r="A21" s="24"/>
      <c r="B21" s="25"/>
      <c r="C21" s="25"/>
      <c r="D21" s="26" t="s">
        <v>114</v>
      </c>
      <c r="E21" s="27">
        <v>61</v>
      </c>
      <c r="F21" s="27">
        <v>80</v>
      </c>
      <c r="G21" s="27">
        <v>70</v>
      </c>
      <c r="H21" s="27">
        <v>3</v>
      </c>
      <c r="I21" s="27">
        <v>82</v>
      </c>
      <c r="J21" s="27">
        <v>76</v>
      </c>
      <c r="K21" s="27">
        <v>4</v>
      </c>
      <c r="L21" s="27">
        <v>91</v>
      </c>
      <c r="M21" s="27">
        <v>91</v>
      </c>
      <c r="N21" s="27">
        <v>80</v>
      </c>
      <c r="O21" s="27">
        <v>60</v>
      </c>
      <c r="P21" s="27">
        <v>86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65.333333333333329</v>
      </c>
    </row>
    <row r="22" spans="1:56" x14ac:dyDescent="0.25">
      <c r="A22" s="24"/>
      <c r="B22" s="25"/>
      <c r="C22" s="25"/>
      <c r="D22" s="26" t="s">
        <v>115</v>
      </c>
      <c r="E22" s="27">
        <v>75</v>
      </c>
      <c r="F22" s="27">
        <v>70</v>
      </c>
      <c r="G22" s="27">
        <v>94</v>
      </c>
      <c r="H22" s="27">
        <v>61</v>
      </c>
      <c r="I22" s="27">
        <v>93</v>
      </c>
      <c r="J22" s="27">
        <v>93</v>
      </c>
      <c r="K22" s="27">
        <v>75</v>
      </c>
      <c r="L22" s="27">
        <v>95</v>
      </c>
      <c r="M22" s="27">
        <v>95</v>
      </c>
      <c r="N22" s="27">
        <v>93</v>
      </c>
      <c r="O22" s="27">
        <v>100</v>
      </c>
      <c r="P22" s="27">
        <v>96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86.666666666666671</v>
      </c>
    </row>
    <row r="23" spans="1:56" x14ac:dyDescent="0.25">
      <c r="A23" s="24"/>
      <c r="B23" s="25"/>
      <c r="C23" s="25"/>
      <c r="D23" s="26" t="s">
        <v>116</v>
      </c>
      <c r="E23" s="27">
        <v>61</v>
      </c>
      <c r="F23" s="27">
        <v>70</v>
      </c>
      <c r="G23" s="27">
        <v>74</v>
      </c>
      <c r="H23" s="27">
        <v>63</v>
      </c>
      <c r="I23" s="27">
        <v>87</v>
      </c>
      <c r="J23" s="27">
        <v>78</v>
      </c>
      <c r="K23" s="27">
        <v>61</v>
      </c>
      <c r="L23" s="27">
        <v>91</v>
      </c>
      <c r="M23" s="27">
        <v>83</v>
      </c>
      <c r="N23" s="27">
        <v>85</v>
      </c>
      <c r="O23" s="27">
        <v>90</v>
      </c>
      <c r="P23" s="27">
        <v>85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77.333333333333329</v>
      </c>
    </row>
    <row r="24" spans="1:56" x14ac:dyDescent="0.25">
      <c r="A24" s="24"/>
      <c r="B24" s="25"/>
      <c r="C24" s="25"/>
      <c r="D24" s="26" t="s">
        <v>117</v>
      </c>
      <c r="E24" s="27">
        <v>61</v>
      </c>
      <c r="F24" s="27">
        <v>80</v>
      </c>
      <c r="G24" s="27">
        <v>40</v>
      </c>
      <c r="H24" s="27">
        <v>3</v>
      </c>
      <c r="I24" s="27">
        <v>2</v>
      </c>
      <c r="J24" s="27">
        <v>77</v>
      </c>
      <c r="K24" s="27">
        <v>4</v>
      </c>
      <c r="L24" s="27">
        <v>1</v>
      </c>
      <c r="M24" s="27">
        <v>92</v>
      </c>
      <c r="N24" s="27">
        <v>69</v>
      </c>
      <c r="O24" s="27">
        <v>0</v>
      </c>
      <c r="P24" s="27">
        <v>72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45.545454545454547</v>
      </c>
    </row>
    <row r="25" spans="1:56" x14ac:dyDescent="0.25">
      <c r="A25" s="24"/>
      <c r="B25" s="25"/>
      <c r="C25" s="25"/>
      <c r="D25" s="26" t="s">
        <v>118</v>
      </c>
      <c r="E25" s="27">
        <v>71</v>
      </c>
      <c r="F25" s="27">
        <v>80</v>
      </c>
      <c r="G25" s="27">
        <v>78</v>
      </c>
      <c r="H25" s="27">
        <v>61</v>
      </c>
      <c r="I25" s="27">
        <v>91</v>
      </c>
      <c r="J25" s="27">
        <v>83</v>
      </c>
      <c r="K25" s="27">
        <v>61</v>
      </c>
      <c r="L25" s="27">
        <v>94</v>
      </c>
      <c r="M25" s="27">
        <v>91</v>
      </c>
      <c r="N25" s="27">
        <v>93</v>
      </c>
      <c r="O25" s="27">
        <v>92</v>
      </c>
      <c r="P25" s="27">
        <v>96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82.583333333333329</v>
      </c>
    </row>
    <row r="26" spans="1:56" x14ac:dyDescent="0.25">
      <c r="A26" s="24"/>
      <c r="B26" s="25"/>
      <c r="C26" s="25"/>
      <c r="D26" s="26" t="s">
        <v>119</v>
      </c>
      <c r="E26" s="27">
        <v>61</v>
      </c>
      <c r="F26" s="27">
        <v>80</v>
      </c>
      <c r="G26" s="27">
        <v>96</v>
      </c>
      <c r="H26" s="27">
        <v>61</v>
      </c>
      <c r="I26" s="27">
        <v>91</v>
      </c>
      <c r="J26" s="27">
        <v>93</v>
      </c>
      <c r="K26" s="27">
        <v>76</v>
      </c>
      <c r="L26" s="27">
        <v>92</v>
      </c>
      <c r="M26" s="27">
        <v>96</v>
      </c>
      <c r="N26" s="27">
        <v>91</v>
      </c>
      <c r="O26" s="27">
        <v>92</v>
      </c>
      <c r="P26" s="27">
        <v>97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85.5</v>
      </c>
    </row>
    <row r="27" spans="1:56" x14ac:dyDescent="0.25">
      <c r="A27" s="24"/>
      <c r="B27" s="25"/>
      <c r="C27" s="25"/>
      <c r="D27" s="26" t="s">
        <v>120</v>
      </c>
      <c r="E27" s="27">
        <v>85</v>
      </c>
      <c r="F27" s="27">
        <v>79</v>
      </c>
      <c r="G27" s="27">
        <v>84</v>
      </c>
      <c r="H27" s="27">
        <v>61</v>
      </c>
      <c r="I27" s="27">
        <v>91</v>
      </c>
      <c r="J27" s="27">
        <v>94</v>
      </c>
      <c r="K27" s="27">
        <v>85</v>
      </c>
      <c r="L27" s="27">
        <v>96</v>
      </c>
      <c r="M27" s="27">
        <v>94</v>
      </c>
      <c r="N27" s="27">
        <v>93</v>
      </c>
      <c r="O27" s="27">
        <v>94</v>
      </c>
      <c r="P27" s="27">
        <v>94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87.5</v>
      </c>
    </row>
    <row r="28" spans="1:56" x14ac:dyDescent="0.25">
      <c r="A28" s="24"/>
      <c r="B28" s="25"/>
      <c r="C28" s="25"/>
      <c r="D28" s="26" t="s">
        <v>121</v>
      </c>
      <c r="E28" s="27">
        <v>96</v>
      </c>
      <c r="F28" s="27">
        <v>80</v>
      </c>
      <c r="G28" s="27">
        <v>86</v>
      </c>
      <c r="H28" s="27">
        <v>62</v>
      </c>
      <c r="I28" s="27">
        <v>93</v>
      </c>
      <c r="J28" s="27">
        <v>93</v>
      </c>
      <c r="K28" s="27">
        <v>96</v>
      </c>
      <c r="L28" s="27">
        <v>96</v>
      </c>
      <c r="M28" s="27">
        <v>92</v>
      </c>
      <c r="N28" s="27">
        <v>95</v>
      </c>
      <c r="O28" s="27">
        <v>92</v>
      </c>
      <c r="P28" s="27">
        <v>94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89.583333333333329</v>
      </c>
    </row>
    <row r="29" spans="1:56" x14ac:dyDescent="0.25">
      <c r="A29" s="24"/>
      <c r="B29" s="25"/>
      <c r="C29" s="25"/>
      <c r="D29" s="26" t="s">
        <v>122</v>
      </c>
      <c r="E29" s="27">
        <v>70</v>
      </c>
      <c r="F29" s="27">
        <v>79</v>
      </c>
      <c r="G29" s="27">
        <v>98</v>
      </c>
      <c r="H29" s="27">
        <v>61</v>
      </c>
      <c r="I29" s="27">
        <v>94</v>
      </c>
      <c r="J29" s="27">
        <v>93</v>
      </c>
      <c r="K29" s="27">
        <v>70</v>
      </c>
      <c r="L29" s="27">
        <v>96</v>
      </c>
      <c r="M29" s="27">
        <v>92</v>
      </c>
      <c r="N29" s="27">
        <v>94</v>
      </c>
      <c r="O29" s="27">
        <v>91</v>
      </c>
      <c r="P29" s="27">
        <v>96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>
        <v>0</v>
      </c>
      <c r="AZ29" s="30"/>
      <c r="BA29" s="30" t="s">
        <v>40</v>
      </c>
      <c r="BB29" s="31"/>
      <c r="BC29" s="21"/>
      <c r="BD29" s="32">
        <f t="shared" si="0"/>
        <v>86.166666666666671</v>
      </c>
    </row>
    <row r="30" spans="1:56" x14ac:dyDescent="0.25">
      <c r="A30" s="24"/>
      <c r="B30" s="25"/>
      <c r="C30" s="25"/>
      <c r="D30" s="26" t="s">
        <v>123</v>
      </c>
      <c r="E30" s="27">
        <v>89</v>
      </c>
      <c r="F30" s="27">
        <v>80</v>
      </c>
      <c r="G30" s="27">
        <v>92</v>
      </c>
      <c r="H30" s="27">
        <v>61</v>
      </c>
      <c r="I30" s="27">
        <v>93</v>
      </c>
      <c r="J30" s="27">
        <v>95</v>
      </c>
      <c r="K30" s="27">
        <v>85</v>
      </c>
      <c r="L30" s="27">
        <v>94</v>
      </c>
      <c r="M30" s="27">
        <v>92</v>
      </c>
      <c r="N30" s="27">
        <v>91</v>
      </c>
      <c r="O30" s="27">
        <v>91</v>
      </c>
      <c r="P30" s="27">
        <v>98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>
        <v>0</v>
      </c>
      <c r="AZ30" s="30"/>
      <c r="BA30" s="30" t="s">
        <v>40</v>
      </c>
      <c r="BB30" s="31"/>
      <c r="BC30" s="21"/>
      <c r="BD30" s="32">
        <f t="shared" si="0"/>
        <v>88.416666666666671</v>
      </c>
    </row>
    <row r="31" spans="1:56" x14ac:dyDescent="0.25">
      <c r="A31" s="24"/>
      <c r="B31" s="25"/>
      <c r="C31" s="25"/>
      <c r="D31" s="26" t="s">
        <v>124</v>
      </c>
      <c r="E31" s="27">
        <v>65</v>
      </c>
      <c r="F31" s="27">
        <v>80</v>
      </c>
      <c r="G31" s="27">
        <v>96</v>
      </c>
      <c r="H31" s="27">
        <v>61</v>
      </c>
      <c r="I31" s="27">
        <v>93</v>
      </c>
      <c r="J31" s="27">
        <v>93</v>
      </c>
      <c r="K31" s="27">
        <v>61</v>
      </c>
      <c r="L31" s="27">
        <v>96</v>
      </c>
      <c r="M31" s="27">
        <v>93</v>
      </c>
      <c r="N31" s="27">
        <v>93</v>
      </c>
      <c r="O31" s="27">
        <v>91</v>
      </c>
      <c r="P31" s="27">
        <v>97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>
        <v>0</v>
      </c>
      <c r="AZ31" s="30"/>
      <c r="BA31" s="30" t="s">
        <v>40</v>
      </c>
      <c r="BB31" s="31"/>
      <c r="BC31" s="21"/>
      <c r="BD31" s="32">
        <f t="shared" si="0"/>
        <v>84.916666666666671</v>
      </c>
    </row>
    <row r="32" spans="1:56" hidden="1" x14ac:dyDescent="0.25">
      <c r="A32" s="24">
        <v>22</v>
      </c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idden="1" x14ac:dyDescent="0.25">
      <c r="A33" s="24">
        <v>23</v>
      </c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idden="1" x14ac:dyDescent="0.25">
      <c r="A34" s="24">
        <v>24</v>
      </c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>
        <v>25</v>
      </c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>
        <v>26</v>
      </c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>
        <v>27</v>
      </c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>
        <v>28</v>
      </c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>
        <v>29</v>
      </c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>
        <v>30</v>
      </c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>
        <v>31</v>
      </c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>
        <v>32</v>
      </c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>
        <v>33</v>
      </c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>
        <v>34</v>
      </c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t="3" hidden="1" customHeight="1" x14ac:dyDescent="0.25">
      <c r="A45" s="24">
        <v>35</v>
      </c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>
        <v>36</v>
      </c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>
        <v>37</v>
      </c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>
        <v>38</v>
      </c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>
        <v>39</v>
      </c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>
        <v>40</v>
      </c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>
        <v>41</v>
      </c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>
        <v>42</v>
      </c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>
        <v>43</v>
      </c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>
        <v>44</v>
      </c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>
        <v>45</v>
      </c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>
        <v>46</v>
      </c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>
        <v>47</v>
      </c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>
        <v>48</v>
      </c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>
        <v>49</v>
      </c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>
        <v>50</v>
      </c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>
        <v>51</v>
      </c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>
        <v>52</v>
      </c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>
        <v>53</v>
      </c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>
        <v>54</v>
      </c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>
        <v>55</v>
      </c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>
        <v>56</v>
      </c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>
        <v>57</v>
      </c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>
        <v>58</v>
      </c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>
        <v>59</v>
      </c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>
        <v>60</v>
      </c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>
        <v>61</v>
      </c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>
        <v>62</v>
      </c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>
        <v>63</v>
      </c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>
        <v>64</v>
      </c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>
        <v>65</v>
      </c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>
        <v>66</v>
      </c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>
        <v>67</v>
      </c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>
        <v>68</v>
      </c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>
        <v>69</v>
      </c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>
        <v>70</v>
      </c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>
        <v>71</v>
      </c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>
        <v>72</v>
      </c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>
        <v>73</v>
      </c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>
        <v>74</v>
      </c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t="11.25" hidden="1" customHeight="1" x14ac:dyDescent="0.25">
      <c r="A85" s="24">
        <v>75</v>
      </c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>
        <v>76</v>
      </c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>
        <v>77</v>
      </c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>
        <v>78</v>
      </c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>
        <v>79</v>
      </c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>
        <v>80</v>
      </c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>
        <v>81</v>
      </c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>
        <v>82</v>
      </c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>
        <v>83</v>
      </c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>
        <v>84</v>
      </c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>
        <v>85</v>
      </c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>
        <v>86</v>
      </c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>
        <v>87</v>
      </c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>
        <v>88</v>
      </c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>
        <v>89</v>
      </c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>
        <v>90</v>
      </c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>
        <v>91</v>
      </c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>
        <v>92</v>
      </c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>
        <v>93</v>
      </c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>
        <v>94</v>
      </c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>
        <v>95</v>
      </c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>
        <v>96</v>
      </c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>
        <v>97</v>
      </c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>
        <v>98</v>
      </c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>
        <v>99</v>
      </c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>
        <v>100</v>
      </c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>
        <v>101</v>
      </c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>
        <v>102</v>
      </c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>
        <v>103</v>
      </c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>
        <v>104</v>
      </c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>
        <v>105</v>
      </c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>
        <v>106</v>
      </c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>
        <v>107</v>
      </c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idden="1" x14ac:dyDescent="0.25">
      <c r="A118" s="24">
        <v>108</v>
      </c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t="12.75" hidden="1" customHeight="1" x14ac:dyDescent="0.25">
      <c r="A119" s="24">
        <v>109</v>
      </c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>
        <v>110</v>
      </c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>
        <v>111</v>
      </c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>
        <v>112</v>
      </c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>
        <v>113</v>
      </c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>
        <v>114</v>
      </c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>
        <v>115</v>
      </c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>
        <v>116</v>
      </c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>
        <v>117</v>
      </c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>
        <v>118</v>
      </c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>
        <v>119</v>
      </c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>
        <v>120</v>
      </c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>
        <v>121</v>
      </c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>
        <v>122</v>
      </c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>
        <v>123</v>
      </c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>
        <v>124</v>
      </c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>
        <v>125</v>
      </c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>
        <v>126</v>
      </c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>
        <v>127</v>
      </c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>
        <v>128</v>
      </c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>
        <v>129</v>
      </c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>
        <v>130</v>
      </c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>
        <v>131</v>
      </c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>
        <v>132</v>
      </c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>
        <v>133</v>
      </c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>
        <v>134</v>
      </c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>
        <v>135</v>
      </c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>
        <v>136</v>
      </c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>
        <v>137</v>
      </c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>
        <v>138</v>
      </c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>
        <v>139</v>
      </c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>
        <v>140</v>
      </c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>
        <v>141</v>
      </c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>
        <v>142</v>
      </c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>
        <v>143</v>
      </c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>
        <v>144</v>
      </c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>
        <v>145</v>
      </c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>
        <v>146</v>
      </c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>
        <v>147</v>
      </c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>
        <v>148</v>
      </c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70.61904761904762</v>
      </c>
      <c r="F159" s="38">
        <f t="shared" si="3"/>
        <v>77.476190476190482</v>
      </c>
      <c r="G159" s="38">
        <f t="shared" si="3"/>
        <v>82.095238095238102</v>
      </c>
      <c r="H159" s="38">
        <f t="shared" si="3"/>
        <v>53.38095238095238</v>
      </c>
      <c r="I159" s="38">
        <f t="shared" si="3"/>
        <v>86.571428571428569</v>
      </c>
      <c r="J159" s="38">
        <f t="shared" si="3"/>
        <v>85.857142857142861</v>
      </c>
      <c r="K159" s="38">
        <f t="shared" si="3"/>
        <v>59.238095238095241</v>
      </c>
      <c r="L159" s="38">
        <f t="shared" si="3"/>
        <v>88.904761904761898</v>
      </c>
      <c r="M159" s="38">
        <f t="shared" si="3"/>
        <v>91.761904761904759</v>
      </c>
      <c r="N159" s="38">
        <f t="shared" si="3"/>
        <v>89.095238095238102</v>
      </c>
      <c r="O159" s="38">
        <f t="shared" si="3"/>
        <v>82.238095238095241</v>
      </c>
      <c r="P159" s="38">
        <f t="shared" si="3"/>
        <v>90.952380952380949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80.029942279942276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K10"/>
    <mergeCell ref="M10:AX10"/>
  </mergeCells>
  <conditionalFormatting sqref="E11:AX158">
    <cfRule type="expression" dxfId="114" priority="1" stopIfTrue="1">
      <formula>AND(E$6="Да",E11="Н/з")</formula>
    </cfRule>
    <cfRule type="expression" dxfId="113" priority="2" stopIfTrue="1">
      <formula>AND(E$6="Да",E11="Неуд")</formula>
    </cfRule>
    <cfRule type="expression" dxfId="112" priority="3" stopIfTrue="1">
      <formula>AND(E$6="Да",E11="Н/я")</formula>
    </cfRule>
  </conditionalFormatting>
  <conditionalFormatting sqref="BC11:BC158">
    <cfRule type="expression" dxfId="111" priority="7" stopIfTrue="1">
      <formula>AND(DATEVALUE(BC11)&gt;ДатаСессии,OR(BB11="",DATEVALUE(BB11)&lt;NOW()))</formula>
    </cfRule>
  </conditionalFormatting>
  <conditionalFormatting sqref="AZ11:AZ158">
    <cfRule type="cellIs" dxfId="110" priority="4" stopIfTrue="1" operator="equal">
      <formula>"Неусп"</formula>
    </cfRule>
    <cfRule type="cellIs" dxfId="109" priority="5" stopIfTrue="1" operator="equal">
      <formula>"Хор"</formula>
    </cfRule>
    <cfRule type="cellIs" dxfId="108" priority="6" stopIfTrue="1" operator="equal">
      <formula>"Отл"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N17" sqref="N17"/>
    </sheetView>
  </sheetViews>
  <sheetFormatPr defaultRowHeight="15" x14ac:dyDescent="0.25"/>
  <cols>
    <col min="2" max="2" width="14.85546875" customWidth="1"/>
    <col min="10" max="10" width="8.5703125" customWidth="1"/>
    <col min="11" max="47" width="9.140625" hidden="1" customWidth="1"/>
    <col min="48" max="48" width="0.140625" hidden="1" customWidth="1"/>
    <col min="49" max="49" width="0.28515625" customWidth="1"/>
    <col min="50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125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126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7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6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87.759999999999991</v>
      </c>
    </row>
    <row r="5" spans="1:56" ht="108.75" x14ac:dyDescent="0.25">
      <c r="A5" s="11" t="s">
        <v>9</v>
      </c>
      <c r="B5" s="89"/>
      <c r="C5" s="89"/>
      <c r="D5" s="89"/>
      <c r="E5" s="12" t="s">
        <v>127</v>
      </c>
      <c r="F5" s="12" t="s">
        <v>128</v>
      </c>
      <c r="G5" s="12" t="s">
        <v>129</v>
      </c>
      <c r="H5" s="12" t="s">
        <v>130</v>
      </c>
      <c r="I5" s="12" t="s">
        <v>131</v>
      </c>
      <c r="J5" s="12" t="s">
        <v>132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180</v>
      </c>
      <c r="F7" s="23">
        <v>324</v>
      </c>
      <c r="G7" s="23">
        <v>0</v>
      </c>
      <c r="H7" s="23">
        <v>180</v>
      </c>
      <c r="I7" s="23">
        <v>72</v>
      </c>
      <c r="J7" s="23">
        <v>180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133</v>
      </c>
      <c r="F8" s="17" t="s">
        <v>134</v>
      </c>
      <c r="G8" s="17" t="s">
        <v>62</v>
      </c>
      <c r="H8" s="17" t="s">
        <v>62</v>
      </c>
      <c r="I8" s="17" t="s">
        <v>62</v>
      </c>
      <c r="J8" s="17" t="s">
        <v>135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6"/>
      <c r="G10" s="30" t="s">
        <v>136</v>
      </c>
      <c r="H10" s="84" t="s">
        <v>38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137</v>
      </c>
      <c r="E11" s="27" t="s">
        <v>138</v>
      </c>
      <c r="F11" s="27">
        <v>85</v>
      </c>
      <c r="G11" s="27">
        <v>1</v>
      </c>
      <c r="H11" s="27">
        <v>80</v>
      </c>
      <c r="I11" s="27">
        <v>33</v>
      </c>
      <c r="J11" s="27">
        <v>90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57.8</v>
      </c>
    </row>
    <row r="12" spans="1:56" x14ac:dyDescent="0.25">
      <c r="A12" s="24"/>
      <c r="B12" s="25"/>
      <c r="C12" s="25"/>
      <c r="D12" s="26" t="s">
        <v>139</v>
      </c>
      <c r="E12" s="27" t="s">
        <v>140</v>
      </c>
      <c r="F12" s="27">
        <v>91</v>
      </c>
      <c r="G12" s="27">
        <v>60</v>
      </c>
      <c r="H12" s="27">
        <v>91</v>
      </c>
      <c r="I12" s="27">
        <v>76</v>
      </c>
      <c r="J12" s="27">
        <v>91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81.8</v>
      </c>
    </row>
    <row r="13" spans="1:56" x14ac:dyDescent="0.25">
      <c r="A13" s="24"/>
      <c r="B13" s="25"/>
      <c r="C13" s="25"/>
      <c r="D13" s="26" t="s">
        <v>141</v>
      </c>
      <c r="E13" s="27" t="s">
        <v>142</v>
      </c>
      <c r="F13" s="27">
        <v>97</v>
      </c>
      <c r="G13" s="27">
        <v>91</v>
      </c>
      <c r="H13" s="27">
        <v>98</v>
      </c>
      <c r="I13" s="27">
        <v>92</v>
      </c>
      <c r="J13" s="27">
        <v>96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94.8</v>
      </c>
    </row>
    <row r="14" spans="1:56" x14ac:dyDescent="0.25">
      <c r="A14" s="24"/>
      <c r="B14" s="25"/>
      <c r="C14" s="25"/>
      <c r="D14" s="26" t="s">
        <v>143</v>
      </c>
      <c r="E14" s="27" t="s">
        <v>140</v>
      </c>
      <c r="F14" s="27">
        <v>91</v>
      </c>
      <c r="G14" s="27">
        <v>61</v>
      </c>
      <c r="H14" s="27">
        <v>91</v>
      </c>
      <c r="I14" s="27">
        <v>34</v>
      </c>
      <c r="J14" s="27">
        <v>91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73.599999999999994</v>
      </c>
    </row>
    <row r="15" spans="1:56" x14ac:dyDescent="0.25">
      <c r="A15" s="24"/>
      <c r="B15" s="25"/>
      <c r="C15" s="25"/>
      <c r="D15" s="26" t="s">
        <v>144</v>
      </c>
      <c r="E15" s="27" t="s">
        <v>142</v>
      </c>
      <c r="F15" s="27">
        <v>96</v>
      </c>
      <c r="G15" s="27">
        <v>82</v>
      </c>
      <c r="H15" s="27">
        <v>97</v>
      </c>
      <c r="I15" s="27">
        <v>88</v>
      </c>
      <c r="J15" s="27">
        <v>97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92</v>
      </c>
    </row>
    <row r="16" spans="1:56" x14ac:dyDescent="0.25">
      <c r="A16" s="24"/>
      <c r="B16" s="25"/>
      <c r="C16" s="25"/>
      <c r="D16" s="26" t="s">
        <v>145</v>
      </c>
      <c r="E16" s="27" t="s">
        <v>142</v>
      </c>
      <c r="F16" s="27">
        <v>96</v>
      </c>
      <c r="G16" s="27">
        <v>91</v>
      </c>
      <c r="H16" s="27">
        <v>98</v>
      </c>
      <c r="I16" s="27">
        <v>99</v>
      </c>
      <c r="J16" s="27">
        <v>95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95.8</v>
      </c>
    </row>
    <row r="17" spans="1:56" x14ac:dyDescent="0.25">
      <c r="A17" s="24"/>
      <c r="B17" s="25"/>
      <c r="C17" s="25"/>
      <c r="D17" s="26" t="s">
        <v>146</v>
      </c>
      <c r="E17" s="27" t="s">
        <v>147</v>
      </c>
      <c r="F17" s="27">
        <v>95</v>
      </c>
      <c r="G17" s="27">
        <v>93</v>
      </c>
      <c r="H17" s="27">
        <v>94</v>
      </c>
      <c r="I17" s="27">
        <v>83</v>
      </c>
      <c r="J17" s="27">
        <v>96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92.2</v>
      </c>
    </row>
    <row r="18" spans="1:56" x14ac:dyDescent="0.25">
      <c r="A18" s="24"/>
      <c r="B18" s="25"/>
      <c r="C18" s="25"/>
      <c r="D18" s="26" t="s">
        <v>148</v>
      </c>
      <c r="E18" s="27" t="s">
        <v>140</v>
      </c>
      <c r="F18" s="27">
        <v>93</v>
      </c>
      <c r="G18" s="27">
        <v>81</v>
      </c>
      <c r="H18" s="27">
        <v>94</v>
      </c>
      <c r="I18" s="27">
        <v>60</v>
      </c>
      <c r="J18" s="27">
        <v>93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84.2</v>
      </c>
    </row>
    <row r="19" spans="1:56" x14ac:dyDescent="0.25">
      <c r="A19" s="24"/>
      <c r="B19" s="25"/>
      <c r="C19" s="25"/>
      <c r="D19" s="26" t="s">
        <v>149</v>
      </c>
      <c r="E19" s="27" t="s">
        <v>150</v>
      </c>
      <c r="F19" s="27">
        <v>95</v>
      </c>
      <c r="G19" s="27">
        <v>93</v>
      </c>
      <c r="H19" s="27">
        <v>96</v>
      </c>
      <c r="I19" s="27">
        <v>100</v>
      </c>
      <c r="J19" s="27">
        <v>96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96</v>
      </c>
    </row>
    <row r="20" spans="1:56" x14ac:dyDescent="0.25">
      <c r="A20" s="24"/>
      <c r="B20" s="25"/>
      <c r="C20" s="25"/>
      <c r="D20" s="26" t="s">
        <v>151</v>
      </c>
      <c r="E20" s="27" t="s">
        <v>152</v>
      </c>
      <c r="F20" s="27">
        <v>92</v>
      </c>
      <c r="G20" s="27">
        <v>80</v>
      </c>
      <c r="H20" s="27">
        <v>85</v>
      </c>
      <c r="I20" s="27">
        <v>89</v>
      </c>
      <c r="J20" s="27">
        <v>88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86.8</v>
      </c>
    </row>
    <row r="21" spans="1:56" x14ac:dyDescent="0.25">
      <c r="A21" s="24"/>
      <c r="B21" s="25"/>
      <c r="C21" s="25"/>
      <c r="D21" s="26" t="s">
        <v>153</v>
      </c>
      <c r="E21" s="27" t="s">
        <v>150</v>
      </c>
      <c r="F21" s="27">
        <v>95</v>
      </c>
      <c r="G21" s="27">
        <v>92</v>
      </c>
      <c r="H21" s="27">
        <v>95</v>
      </c>
      <c r="I21" s="27">
        <v>75</v>
      </c>
      <c r="J21" s="27">
        <v>96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90.6</v>
      </c>
    </row>
    <row r="22" spans="1:56" x14ac:dyDescent="0.25">
      <c r="A22" s="24"/>
      <c r="B22" s="25"/>
      <c r="C22" s="25"/>
      <c r="D22" s="26" t="s">
        <v>154</v>
      </c>
      <c r="E22" s="27" t="s">
        <v>155</v>
      </c>
      <c r="F22" s="27">
        <v>95</v>
      </c>
      <c r="G22" s="27">
        <v>85</v>
      </c>
      <c r="H22" s="27">
        <v>96</v>
      </c>
      <c r="I22" s="27">
        <v>79</v>
      </c>
      <c r="J22" s="27">
        <v>95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90</v>
      </c>
    </row>
    <row r="23" spans="1:56" x14ac:dyDescent="0.25">
      <c r="A23" s="24"/>
      <c r="B23" s="25"/>
      <c r="C23" s="25"/>
      <c r="D23" s="26" t="s">
        <v>156</v>
      </c>
      <c r="E23" s="27" t="s">
        <v>155</v>
      </c>
      <c r="F23" s="27">
        <v>95</v>
      </c>
      <c r="G23" s="27">
        <v>84</v>
      </c>
      <c r="H23" s="27">
        <v>96</v>
      </c>
      <c r="I23" s="27">
        <v>92</v>
      </c>
      <c r="J23" s="27">
        <v>96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92.6</v>
      </c>
    </row>
    <row r="24" spans="1:56" x14ac:dyDescent="0.25">
      <c r="A24" s="24"/>
      <c r="B24" s="25"/>
      <c r="C24" s="25"/>
      <c r="D24" s="26" t="s">
        <v>157</v>
      </c>
      <c r="E24" s="27" t="s">
        <v>140</v>
      </c>
      <c r="F24" s="27">
        <v>95</v>
      </c>
      <c r="G24" s="27">
        <v>91</v>
      </c>
      <c r="H24" s="27">
        <v>96</v>
      </c>
      <c r="I24" s="27">
        <v>88</v>
      </c>
      <c r="J24" s="27">
        <v>96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93.2</v>
      </c>
    </row>
    <row r="25" spans="1:56" ht="14.25" customHeight="1" x14ac:dyDescent="0.25">
      <c r="A25" s="24"/>
      <c r="B25" s="25"/>
      <c r="C25" s="25"/>
      <c r="D25" s="26" t="s">
        <v>158</v>
      </c>
      <c r="E25" s="27" t="s">
        <v>155</v>
      </c>
      <c r="F25" s="27">
        <v>94</v>
      </c>
      <c r="G25" s="27">
        <v>94</v>
      </c>
      <c r="H25" s="27">
        <v>96</v>
      </c>
      <c r="I25" s="27">
        <v>95</v>
      </c>
      <c r="J25" s="27">
        <v>96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95</v>
      </c>
    </row>
    <row r="26" spans="1:56" hidden="1" x14ac:dyDescent="0.25">
      <c r="A26" s="24">
        <v>16</v>
      </c>
      <c r="B26" s="25"/>
      <c r="C26" s="2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/>
      <c r="AZ26" s="30"/>
      <c r="BA26" s="30"/>
      <c r="BB26" s="31"/>
      <c r="BC26" s="21"/>
      <c r="BD26" s="32" t="b">
        <f t="shared" si="0"/>
        <v>0</v>
      </c>
    </row>
    <row r="27" spans="1:56" hidden="1" x14ac:dyDescent="0.25">
      <c r="A27" s="24">
        <v>17</v>
      </c>
      <c r="B27" s="25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/>
      <c r="AZ27" s="30"/>
      <c r="BA27" s="30"/>
      <c r="BB27" s="31"/>
      <c r="BC27" s="21"/>
      <c r="BD27" s="32" t="b">
        <f t="shared" si="0"/>
        <v>0</v>
      </c>
    </row>
    <row r="28" spans="1:56" hidden="1" x14ac:dyDescent="0.25">
      <c r="A28" s="24">
        <v>18</v>
      </c>
      <c r="B28" s="25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/>
      <c r="AZ28" s="30"/>
      <c r="BA28" s="30"/>
      <c r="BB28" s="31"/>
      <c r="BC28" s="21"/>
      <c r="BD28" s="32" t="b">
        <f t="shared" si="0"/>
        <v>0</v>
      </c>
    </row>
    <row r="29" spans="1:56" hidden="1" x14ac:dyDescent="0.25">
      <c r="A29" s="24">
        <v>19</v>
      </c>
      <c r="B29" s="25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/>
      <c r="AZ29" s="30"/>
      <c r="BA29" s="30"/>
      <c r="BB29" s="31"/>
      <c r="BC29" s="21"/>
      <c r="BD29" s="32" t="b">
        <f t="shared" si="0"/>
        <v>0</v>
      </c>
    </row>
    <row r="30" spans="1:56" hidden="1" x14ac:dyDescent="0.25">
      <c r="A30" s="24">
        <v>20</v>
      </c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</row>
    <row r="31" spans="1:56" hidden="1" x14ac:dyDescent="0.25">
      <c r="A31" s="24">
        <v>21</v>
      </c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</row>
    <row r="32" spans="1:56" hidden="1" x14ac:dyDescent="0.25">
      <c r="A32" s="24">
        <v>22</v>
      </c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idden="1" x14ac:dyDescent="0.25">
      <c r="A33" s="24">
        <v>23</v>
      </c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idden="1" x14ac:dyDescent="0.25">
      <c r="A34" s="24">
        <v>24</v>
      </c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>
        <v>25</v>
      </c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t="10.5" hidden="1" customHeight="1" x14ac:dyDescent="0.25">
      <c r="A36" s="24">
        <v>26</v>
      </c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>
        <v>27</v>
      </c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>
        <v>28</v>
      </c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>
        <v>29</v>
      </c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>
        <v>30</v>
      </c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>
        <v>31</v>
      </c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>
        <v>32</v>
      </c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>
        <v>33</v>
      </c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>
        <v>34</v>
      </c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>
        <v>35</v>
      </c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>
        <v>36</v>
      </c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>
        <v>37</v>
      </c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t="7.5" hidden="1" customHeight="1" x14ac:dyDescent="0.25">
      <c r="A48" s="24">
        <v>38</v>
      </c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>
        <v>39</v>
      </c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>
        <v>40</v>
      </c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>
        <v>41</v>
      </c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>
        <v>42</v>
      </c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>
        <v>43</v>
      </c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>
        <v>44</v>
      </c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>
        <v>45</v>
      </c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>
        <v>46</v>
      </c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>
        <v>47</v>
      </c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>
        <v>48</v>
      </c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>
        <v>49</v>
      </c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>
        <v>50</v>
      </c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>
        <v>51</v>
      </c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>
        <v>52</v>
      </c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>
        <v>53</v>
      </c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>
        <v>54</v>
      </c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>
        <v>55</v>
      </c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>
        <v>56</v>
      </c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>
        <v>57</v>
      </c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>
        <v>58</v>
      </c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>
        <v>59</v>
      </c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>
        <v>60</v>
      </c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>
        <v>61</v>
      </c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>
        <v>62</v>
      </c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>
        <v>63</v>
      </c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>
        <v>64</v>
      </c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>
        <v>65</v>
      </c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>
        <v>66</v>
      </c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>
        <v>67</v>
      </c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>
        <v>68</v>
      </c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>
        <v>69</v>
      </c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>
        <v>70</v>
      </c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>
        <v>71</v>
      </c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>
        <v>72</v>
      </c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>
        <v>73</v>
      </c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>
        <v>74</v>
      </c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>
        <v>75</v>
      </c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>
        <v>76</v>
      </c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>
        <v>77</v>
      </c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>
        <v>78</v>
      </c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>
        <v>79</v>
      </c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>
        <v>80</v>
      </c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t="0.75" customHeight="1" x14ac:dyDescent="0.25">
      <c r="A91" s="24">
        <v>81</v>
      </c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>
        <v>82</v>
      </c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>
        <v>83</v>
      </c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>
        <v>84</v>
      </c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>
        <v>85</v>
      </c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>
        <v>86</v>
      </c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>
        <v>87</v>
      </c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>
        <v>88</v>
      </c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>
        <v>89</v>
      </c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>
        <v>90</v>
      </c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>
        <v>91</v>
      </c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>
        <v>92</v>
      </c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>
        <v>93</v>
      </c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>
        <v>94</v>
      </c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>
        <v>95</v>
      </c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>
        <v>96</v>
      </c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>
        <v>97</v>
      </c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>
        <v>98</v>
      </c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>
        <v>99</v>
      </c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>
        <v>100</v>
      </c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>
        <v>101</v>
      </c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>
        <v>102</v>
      </c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>
        <v>103</v>
      </c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>
        <v>104</v>
      </c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>
        <v>105</v>
      </c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>
        <v>106</v>
      </c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>
        <v>107</v>
      </c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t="0.75" hidden="1" customHeight="1" x14ac:dyDescent="0.25">
      <c r="A118" s="24">
        <v>108</v>
      </c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>
        <v>109</v>
      </c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>
        <v>110</v>
      </c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>
        <v>111</v>
      </c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>
        <v>112</v>
      </c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>
        <v>113</v>
      </c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>
        <v>114</v>
      </c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>
        <v>115</v>
      </c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>
        <v>116</v>
      </c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>
        <v>117</v>
      </c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>
        <v>118</v>
      </c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>
        <v>119</v>
      </c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>
        <v>120</v>
      </c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>
        <v>121</v>
      </c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>
        <v>122</v>
      </c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>
        <v>123</v>
      </c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>
        <v>124</v>
      </c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>
        <v>125</v>
      </c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>
        <v>126</v>
      </c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>
        <v>127</v>
      </c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>
        <v>128</v>
      </c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>
        <v>129</v>
      </c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>
        <v>130</v>
      </c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>
        <v>131</v>
      </c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>
        <v>132</v>
      </c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>
        <v>133</v>
      </c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>
        <v>134</v>
      </c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>
        <v>135</v>
      </c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>
        <v>136</v>
      </c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>
        <v>137</v>
      </c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>
        <v>138</v>
      </c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>
        <v>139</v>
      </c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>
        <v>140</v>
      </c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>
        <v>141</v>
      </c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>
        <v>142</v>
      </c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>
        <v>143</v>
      </c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>
        <v>144</v>
      </c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>
        <v>145</v>
      </c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>
        <v>146</v>
      </c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>
        <v>147</v>
      </c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>
        <v>148</v>
      </c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0</v>
      </c>
      <c r="F159" s="38">
        <f t="shared" si="3"/>
        <v>93.666666666666671</v>
      </c>
      <c r="G159" s="38">
        <f t="shared" si="3"/>
        <v>78.599999999999994</v>
      </c>
      <c r="H159" s="38">
        <f t="shared" si="3"/>
        <v>93.533333333333331</v>
      </c>
      <c r="I159" s="38">
        <f t="shared" si="3"/>
        <v>78.86666666666666</v>
      </c>
      <c r="J159" s="38">
        <f t="shared" si="3"/>
        <v>94.13333333333334</v>
      </c>
      <c r="K159" s="38">
        <f t="shared" si="3"/>
        <v>0</v>
      </c>
      <c r="L159" s="38">
        <f t="shared" si="3"/>
        <v>0</v>
      </c>
      <c r="M159" s="38">
        <f t="shared" si="3"/>
        <v>0</v>
      </c>
      <c r="N159" s="38">
        <f t="shared" si="3"/>
        <v>0</v>
      </c>
      <c r="O159" s="38">
        <f t="shared" si="3"/>
        <v>0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87.759999999999991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F10"/>
    <mergeCell ref="H10:AX10"/>
  </mergeCells>
  <conditionalFormatting sqref="E11:AX158">
    <cfRule type="expression" dxfId="107" priority="1" stopIfTrue="1">
      <formula>AND(E$6="Да",E11="Н/з")</formula>
    </cfRule>
    <cfRule type="expression" dxfId="106" priority="2" stopIfTrue="1">
      <formula>AND(E$6="Да",E11="Неуд")</formula>
    </cfRule>
    <cfRule type="expression" dxfId="105" priority="3" stopIfTrue="1">
      <formula>AND(E$6="Да",E11="Н/я")</formula>
    </cfRule>
  </conditionalFormatting>
  <conditionalFormatting sqref="BC11:BC158">
    <cfRule type="expression" dxfId="104" priority="7" stopIfTrue="1">
      <formula>AND(DATEVALUE(BC11)&gt;ДатаСессии,OR(BB11="",DATEVALUE(BB11)&lt;NOW()))</formula>
    </cfRule>
  </conditionalFormatting>
  <conditionalFormatting sqref="AZ11:AZ158">
    <cfRule type="cellIs" dxfId="103" priority="4" stopIfTrue="1" operator="equal">
      <formula>"Неусп"</formula>
    </cfRule>
    <cfRule type="cellIs" dxfId="102" priority="5" stopIfTrue="1" operator="equal">
      <formula>"Хор"</formula>
    </cfRule>
    <cfRule type="cellIs" dxfId="101" priority="6" stopIfTrue="1" operator="equal">
      <formula>"Отл"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N12" sqref="N12"/>
    </sheetView>
  </sheetViews>
  <sheetFormatPr defaultRowHeight="15" x14ac:dyDescent="0.25"/>
  <cols>
    <col min="2" max="2" width="14.140625" customWidth="1"/>
    <col min="15" max="15" width="9.140625" customWidth="1"/>
    <col min="16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159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160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51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85.022222222222211</v>
      </c>
    </row>
    <row r="5" spans="1:56" ht="192" x14ac:dyDescent="0.25">
      <c r="A5" s="11" t="s">
        <v>9</v>
      </c>
      <c r="B5" s="89"/>
      <c r="C5" s="89"/>
      <c r="D5" s="89"/>
      <c r="E5" s="12" t="s">
        <v>161</v>
      </c>
      <c r="F5" s="12" t="s">
        <v>162</v>
      </c>
      <c r="G5" s="12" t="s">
        <v>53</v>
      </c>
      <c r="H5" s="12" t="s">
        <v>163</v>
      </c>
      <c r="I5" s="12" t="s">
        <v>164</v>
      </c>
      <c r="J5" s="12" t="s">
        <v>165</v>
      </c>
      <c r="K5" s="12" t="s">
        <v>56</v>
      </c>
      <c r="L5" s="12" t="s">
        <v>166</v>
      </c>
      <c r="M5" s="12" t="s">
        <v>167</v>
      </c>
      <c r="N5" s="12" t="s">
        <v>168</v>
      </c>
      <c r="O5" s="12" t="s">
        <v>169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170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144</v>
      </c>
      <c r="F7" s="23">
        <v>72</v>
      </c>
      <c r="G7" s="23">
        <v>72</v>
      </c>
      <c r="H7" s="23">
        <v>108</v>
      </c>
      <c r="I7" s="23">
        <v>36</v>
      </c>
      <c r="J7" s="23">
        <v>72</v>
      </c>
      <c r="K7" s="23">
        <v>72</v>
      </c>
      <c r="L7" s="23">
        <v>180</v>
      </c>
      <c r="M7" s="23">
        <v>144</v>
      </c>
      <c r="N7" s="23">
        <v>180</v>
      </c>
      <c r="O7" s="23">
        <v>180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62</v>
      </c>
      <c r="I8" s="17" t="s">
        <v>62</v>
      </c>
      <c r="J8" s="17" t="s">
        <v>62</v>
      </c>
      <c r="K8" s="17" t="s">
        <v>62</v>
      </c>
      <c r="L8" s="17" t="s">
        <v>62</v>
      </c>
      <c r="M8" s="17" t="s">
        <v>63</v>
      </c>
      <c r="N8" s="17" t="s">
        <v>63</v>
      </c>
      <c r="O8" s="17" t="s">
        <v>63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6"/>
      <c r="L10" s="84" t="s">
        <v>38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171</v>
      </c>
      <c r="E11" s="27">
        <v>91</v>
      </c>
      <c r="F11" s="27">
        <v>72</v>
      </c>
      <c r="G11" s="27">
        <v>84</v>
      </c>
      <c r="H11" s="27">
        <v>98</v>
      </c>
      <c r="I11" s="27">
        <v>62</v>
      </c>
      <c r="J11" s="27">
        <v>87</v>
      </c>
      <c r="K11" s="27">
        <v>68</v>
      </c>
      <c r="L11" s="27">
        <v>94</v>
      </c>
      <c r="M11" s="27">
        <v>92</v>
      </c>
      <c r="N11" s="27">
        <v>93</v>
      </c>
      <c r="O11" s="27">
        <v>0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84.1</v>
      </c>
    </row>
    <row r="12" spans="1:56" x14ac:dyDescent="0.25">
      <c r="A12" s="24"/>
      <c r="B12" s="25"/>
      <c r="C12" s="25"/>
      <c r="D12" s="26" t="s">
        <v>172</v>
      </c>
      <c r="E12" s="27">
        <v>92</v>
      </c>
      <c r="F12" s="27">
        <v>94</v>
      </c>
      <c r="G12" s="27">
        <v>79</v>
      </c>
      <c r="H12" s="27">
        <v>80</v>
      </c>
      <c r="I12" s="27">
        <v>83</v>
      </c>
      <c r="J12" s="27">
        <v>85</v>
      </c>
      <c r="K12" s="27">
        <v>75</v>
      </c>
      <c r="L12" s="27">
        <v>93</v>
      </c>
      <c r="M12" s="27">
        <v>93</v>
      </c>
      <c r="N12" s="27">
        <v>93</v>
      </c>
      <c r="O12" s="27">
        <v>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86.7</v>
      </c>
    </row>
    <row r="13" spans="1:56" x14ac:dyDescent="0.25">
      <c r="A13" s="24"/>
      <c r="B13" s="25"/>
      <c r="C13" s="25"/>
      <c r="D13" s="26" t="s">
        <v>173</v>
      </c>
      <c r="E13" s="27">
        <v>95</v>
      </c>
      <c r="F13" s="27">
        <v>100</v>
      </c>
      <c r="G13" s="27">
        <v>72</v>
      </c>
      <c r="H13" s="27">
        <v>95</v>
      </c>
      <c r="I13" s="27">
        <v>95</v>
      </c>
      <c r="J13" s="27">
        <v>95</v>
      </c>
      <c r="K13" s="27">
        <v>91</v>
      </c>
      <c r="L13" s="27">
        <v>100</v>
      </c>
      <c r="M13" s="27">
        <v>93</v>
      </c>
      <c r="N13" s="27">
        <v>93</v>
      </c>
      <c r="O13" s="27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92.9</v>
      </c>
    </row>
    <row r="14" spans="1:56" x14ac:dyDescent="0.25">
      <c r="A14" s="24"/>
      <c r="B14" s="25"/>
      <c r="C14" s="25"/>
      <c r="D14" s="26" t="s">
        <v>174</v>
      </c>
      <c r="E14" s="27">
        <v>72</v>
      </c>
      <c r="F14" s="27">
        <v>66</v>
      </c>
      <c r="G14" s="27">
        <v>66</v>
      </c>
      <c r="H14" s="27">
        <v>67</v>
      </c>
      <c r="I14" s="27">
        <v>16</v>
      </c>
      <c r="J14" s="27">
        <v>61</v>
      </c>
      <c r="K14" s="27">
        <v>65</v>
      </c>
      <c r="L14" s="27">
        <v>62</v>
      </c>
      <c r="M14" s="27">
        <v>85</v>
      </c>
      <c r="N14" s="27">
        <v>70</v>
      </c>
      <c r="O14" s="27"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63</v>
      </c>
    </row>
    <row r="15" spans="1:56" x14ac:dyDescent="0.25">
      <c r="A15" s="24"/>
      <c r="B15" s="25"/>
      <c r="C15" s="25"/>
      <c r="D15" s="26" t="s">
        <v>175</v>
      </c>
      <c r="E15" s="27">
        <v>93</v>
      </c>
      <c r="F15" s="27">
        <v>81</v>
      </c>
      <c r="G15" s="27">
        <v>82</v>
      </c>
      <c r="H15" s="27">
        <v>78</v>
      </c>
      <c r="I15" s="27">
        <v>83</v>
      </c>
      <c r="J15" s="27">
        <v>92</v>
      </c>
      <c r="K15" s="27">
        <v>75</v>
      </c>
      <c r="L15" s="27">
        <v>92</v>
      </c>
      <c r="M15" s="27">
        <v>95</v>
      </c>
      <c r="N15" s="27">
        <v>91</v>
      </c>
      <c r="O15" s="27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86.2</v>
      </c>
    </row>
    <row r="16" spans="1:56" x14ac:dyDescent="0.25">
      <c r="A16" s="24"/>
      <c r="B16" s="25"/>
      <c r="C16" s="25"/>
      <c r="D16" s="26" t="s">
        <v>176</v>
      </c>
      <c r="E16" s="27">
        <v>91</v>
      </c>
      <c r="F16" s="27">
        <v>95</v>
      </c>
      <c r="G16" s="27">
        <v>62</v>
      </c>
      <c r="H16" s="27">
        <v>89</v>
      </c>
      <c r="I16" s="27">
        <v>75</v>
      </c>
      <c r="J16" s="27">
        <v>93</v>
      </c>
      <c r="K16" s="27">
        <v>91</v>
      </c>
      <c r="L16" s="27">
        <v>93</v>
      </c>
      <c r="M16" s="27">
        <v>95</v>
      </c>
      <c r="N16" s="27">
        <v>92</v>
      </c>
      <c r="O16" s="27"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87.6</v>
      </c>
    </row>
    <row r="17" spans="1:56" x14ac:dyDescent="0.25">
      <c r="A17" s="24"/>
      <c r="B17" s="25"/>
      <c r="C17" s="25"/>
      <c r="D17" s="26" t="s">
        <v>177</v>
      </c>
      <c r="E17" s="27">
        <v>91</v>
      </c>
      <c r="F17" s="27">
        <v>94</v>
      </c>
      <c r="G17" s="27">
        <v>77</v>
      </c>
      <c r="H17" s="27">
        <v>95</v>
      </c>
      <c r="I17" s="27">
        <v>85</v>
      </c>
      <c r="J17" s="27">
        <v>97</v>
      </c>
      <c r="K17" s="27">
        <v>91</v>
      </c>
      <c r="L17" s="27">
        <v>94</v>
      </c>
      <c r="M17" s="27">
        <v>94</v>
      </c>
      <c r="N17" s="27">
        <v>92</v>
      </c>
      <c r="O17" s="27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91</v>
      </c>
    </row>
    <row r="18" spans="1:56" x14ac:dyDescent="0.25">
      <c r="A18" s="24"/>
      <c r="B18" s="25"/>
      <c r="C18" s="25"/>
      <c r="D18" s="26" t="s">
        <v>178</v>
      </c>
      <c r="E18" s="27">
        <v>100</v>
      </c>
      <c r="F18" s="27">
        <v>85</v>
      </c>
      <c r="G18" s="27">
        <v>77</v>
      </c>
      <c r="H18" s="27">
        <v>98</v>
      </c>
      <c r="I18" s="27">
        <v>92</v>
      </c>
      <c r="J18" s="27">
        <v>96</v>
      </c>
      <c r="K18" s="27">
        <v>91</v>
      </c>
      <c r="L18" s="27">
        <v>93</v>
      </c>
      <c r="M18" s="27">
        <v>94</v>
      </c>
      <c r="N18" s="27">
        <v>92</v>
      </c>
      <c r="O18" s="27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91.8</v>
      </c>
    </row>
    <row r="19" spans="1:56" x14ac:dyDescent="0.25">
      <c r="A19" s="24"/>
      <c r="B19" s="25"/>
      <c r="C19" s="25"/>
      <c r="D19" s="26" t="s">
        <v>179</v>
      </c>
      <c r="E19" s="27">
        <v>75</v>
      </c>
      <c r="F19" s="27">
        <v>76</v>
      </c>
      <c r="G19" s="27">
        <v>65</v>
      </c>
      <c r="H19" s="27">
        <v>86</v>
      </c>
      <c r="I19" s="27">
        <v>18</v>
      </c>
      <c r="J19" s="27">
        <v>92</v>
      </c>
      <c r="K19" s="27">
        <v>75</v>
      </c>
      <c r="L19" s="27">
        <v>92</v>
      </c>
      <c r="M19" s="27">
        <v>89</v>
      </c>
      <c r="N19" s="27">
        <v>88</v>
      </c>
      <c r="O19" s="27">
        <v>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75.599999999999994</v>
      </c>
    </row>
    <row r="20" spans="1:56" x14ac:dyDescent="0.25">
      <c r="A20" s="24"/>
      <c r="B20" s="25"/>
      <c r="C20" s="25"/>
      <c r="D20" s="26" t="s">
        <v>180</v>
      </c>
      <c r="E20" s="27">
        <v>87</v>
      </c>
      <c r="F20" s="27">
        <v>89</v>
      </c>
      <c r="G20" s="27">
        <v>77</v>
      </c>
      <c r="H20" s="27">
        <v>81</v>
      </c>
      <c r="I20" s="27">
        <v>79</v>
      </c>
      <c r="J20" s="27">
        <v>83</v>
      </c>
      <c r="K20" s="27">
        <v>91</v>
      </c>
      <c r="L20" s="27">
        <v>85</v>
      </c>
      <c r="M20" s="27">
        <v>93</v>
      </c>
      <c r="N20" s="27">
        <v>91</v>
      </c>
      <c r="O20" s="27">
        <v>0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85.6</v>
      </c>
    </row>
    <row r="21" spans="1:56" x14ac:dyDescent="0.25">
      <c r="A21" s="24"/>
      <c r="B21" s="25"/>
      <c r="C21" s="25"/>
      <c r="D21" s="26" t="s">
        <v>181</v>
      </c>
      <c r="E21" s="27">
        <v>93</v>
      </c>
      <c r="F21" s="27">
        <v>91</v>
      </c>
      <c r="G21" s="27">
        <v>76</v>
      </c>
      <c r="H21" s="27">
        <v>94</v>
      </c>
      <c r="I21" s="27">
        <v>95</v>
      </c>
      <c r="J21" s="27">
        <v>97</v>
      </c>
      <c r="K21" s="27">
        <v>91</v>
      </c>
      <c r="L21" s="27">
        <v>96</v>
      </c>
      <c r="M21" s="27">
        <v>94</v>
      </c>
      <c r="N21" s="27">
        <v>93</v>
      </c>
      <c r="O21" s="27">
        <v>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92</v>
      </c>
    </row>
    <row r="22" spans="1:56" x14ac:dyDescent="0.25">
      <c r="A22" s="24"/>
      <c r="B22" s="25"/>
      <c r="C22" s="25"/>
      <c r="D22" s="26" t="s">
        <v>182</v>
      </c>
      <c r="E22" s="27">
        <v>67</v>
      </c>
      <c r="F22" s="27">
        <v>60</v>
      </c>
      <c r="G22" s="27">
        <v>61</v>
      </c>
      <c r="H22" s="27">
        <v>68</v>
      </c>
      <c r="I22" s="27">
        <v>85</v>
      </c>
      <c r="J22" s="27">
        <v>80</v>
      </c>
      <c r="K22" s="27">
        <v>73</v>
      </c>
      <c r="L22" s="27">
        <v>92</v>
      </c>
      <c r="M22" s="27">
        <v>95</v>
      </c>
      <c r="N22" s="27">
        <v>85</v>
      </c>
      <c r="O22" s="27">
        <v>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76.599999999999994</v>
      </c>
    </row>
    <row r="23" spans="1:56" x14ac:dyDescent="0.25">
      <c r="A23" s="24"/>
      <c r="B23" s="25"/>
      <c r="C23" s="25"/>
      <c r="D23" s="26" t="s">
        <v>183</v>
      </c>
      <c r="E23" s="27">
        <v>91</v>
      </c>
      <c r="F23" s="27">
        <v>97</v>
      </c>
      <c r="G23" s="27">
        <v>63</v>
      </c>
      <c r="H23" s="27">
        <v>95</v>
      </c>
      <c r="I23" s="27">
        <v>91</v>
      </c>
      <c r="J23" s="27">
        <v>96</v>
      </c>
      <c r="K23" s="27">
        <v>91</v>
      </c>
      <c r="L23" s="27">
        <v>94</v>
      </c>
      <c r="M23" s="27">
        <v>96</v>
      </c>
      <c r="N23" s="27">
        <v>95</v>
      </c>
      <c r="O23" s="27">
        <v>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90.9</v>
      </c>
    </row>
    <row r="24" spans="1:56" x14ac:dyDescent="0.25">
      <c r="A24" s="24"/>
      <c r="B24" s="25"/>
      <c r="C24" s="25"/>
      <c r="D24" s="26" t="s">
        <v>184</v>
      </c>
      <c r="E24" s="27">
        <v>91</v>
      </c>
      <c r="F24" s="27">
        <v>84</v>
      </c>
      <c r="G24" s="27">
        <v>69</v>
      </c>
      <c r="H24" s="27">
        <v>84</v>
      </c>
      <c r="I24" s="27">
        <v>75</v>
      </c>
      <c r="J24" s="27">
        <v>76</v>
      </c>
      <c r="K24" s="27">
        <v>65</v>
      </c>
      <c r="L24" s="27">
        <v>91</v>
      </c>
      <c r="M24" s="27">
        <v>87</v>
      </c>
      <c r="N24" s="27">
        <v>84</v>
      </c>
      <c r="O24" s="27"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80.599999999999994</v>
      </c>
    </row>
    <row r="25" spans="1:56" x14ac:dyDescent="0.25">
      <c r="A25" s="24"/>
      <c r="B25" s="25"/>
      <c r="C25" s="25"/>
      <c r="D25" s="26" t="s">
        <v>185</v>
      </c>
      <c r="E25" s="27">
        <v>95</v>
      </c>
      <c r="F25" s="27">
        <v>94</v>
      </c>
      <c r="G25" s="27">
        <v>80</v>
      </c>
      <c r="H25" s="27">
        <v>92</v>
      </c>
      <c r="I25" s="27">
        <v>92</v>
      </c>
      <c r="J25" s="27">
        <v>94</v>
      </c>
      <c r="K25" s="27">
        <v>91</v>
      </c>
      <c r="L25" s="27">
        <v>94</v>
      </c>
      <c r="M25" s="27">
        <v>96</v>
      </c>
      <c r="N25" s="27">
        <v>95</v>
      </c>
      <c r="O25" s="27">
        <v>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92.3</v>
      </c>
    </row>
    <row r="26" spans="1:56" x14ac:dyDescent="0.25">
      <c r="A26" s="24"/>
      <c r="B26" s="25"/>
      <c r="C26" s="25"/>
      <c r="D26" s="26" t="s">
        <v>186</v>
      </c>
      <c r="E26" s="27">
        <v>95</v>
      </c>
      <c r="F26" s="27">
        <v>100</v>
      </c>
      <c r="G26" s="27">
        <v>65</v>
      </c>
      <c r="H26" s="27">
        <v>98</v>
      </c>
      <c r="I26" s="27">
        <v>86</v>
      </c>
      <c r="J26" s="27">
        <v>93</v>
      </c>
      <c r="K26" s="27">
        <v>91</v>
      </c>
      <c r="L26" s="27">
        <v>96</v>
      </c>
      <c r="M26" s="27">
        <v>97</v>
      </c>
      <c r="N26" s="27">
        <v>96</v>
      </c>
      <c r="O26" s="27">
        <v>0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91.7</v>
      </c>
    </row>
    <row r="27" spans="1:56" x14ac:dyDescent="0.25">
      <c r="A27" s="24"/>
      <c r="B27" s="25"/>
      <c r="C27" s="25"/>
      <c r="D27" s="26" t="s">
        <v>187</v>
      </c>
      <c r="E27" s="27">
        <v>87</v>
      </c>
      <c r="F27" s="27">
        <v>66</v>
      </c>
      <c r="G27" s="27">
        <v>61</v>
      </c>
      <c r="H27" s="27">
        <v>70</v>
      </c>
      <c r="I27" s="27">
        <v>62</v>
      </c>
      <c r="J27" s="27">
        <v>94</v>
      </c>
      <c r="K27" s="27">
        <v>70</v>
      </c>
      <c r="L27" s="27">
        <v>77</v>
      </c>
      <c r="M27" s="27">
        <v>95</v>
      </c>
      <c r="N27" s="27">
        <v>85</v>
      </c>
      <c r="O27" s="27"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76.7</v>
      </c>
    </row>
    <row r="28" spans="1:56" x14ac:dyDescent="0.25">
      <c r="A28" s="24"/>
      <c r="B28" s="25"/>
      <c r="C28" s="25"/>
      <c r="D28" s="26" t="s">
        <v>188</v>
      </c>
      <c r="E28" s="27">
        <v>91</v>
      </c>
      <c r="F28" s="27">
        <v>91</v>
      </c>
      <c r="G28" s="27">
        <v>73</v>
      </c>
      <c r="H28" s="27">
        <v>84</v>
      </c>
      <c r="I28" s="27">
        <v>60</v>
      </c>
      <c r="J28" s="27">
        <v>95</v>
      </c>
      <c r="K28" s="27">
        <v>75</v>
      </c>
      <c r="L28" s="27">
        <v>93</v>
      </c>
      <c r="M28" s="27">
        <v>95</v>
      </c>
      <c r="N28" s="27">
        <v>94</v>
      </c>
      <c r="O28" s="27">
        <v>0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85.1</v>
      </c>
    </row>
    <row r="29" spans="1:56" hidden="1" x14ac:dyDescent="0.25">
      <c r="A29" s="24"/>
      <c r="B29" s="25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/>
      <c r="AZ29" s="30"/>
      <c r="BA29" s="30"/>
      <c r="BB29" s="31"/>
      <c r="BC29" s="21"/>
      <c r="BD29" s="32" t="b">
        <f t="shared" si="0"/>
        <v>0</v>
      </c>
    </row>
    <row r="30" spans="1:56" hidden="1" x14ac:dyDescent="0.25">
      <c r="A30" s="24"/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</row>
    <row r="31" spans="1:56" hidden="1" x14ac:dyDescent="0.25">
      <c r="A31" s="24"/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</row>
    <row r="32" spans="1:56" hidden="1" x14ac:dyDescent="0.25">
      <c r="A32" s="24"/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idden="1" x14ac:dyDescent="0.25">
      <c r="A33" s="24"/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idden="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t="1.5" hidden="1" customHeight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t="3.75" hidden="1" customHeight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t="14.25" hidden="1" customHeight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idden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88.722222222222229</v>
      </c>
      <c r="F159" s="38">
        <f t="shared" si="3"/>
        <v>85.277777777777771</v>
      </c>
      <c r="G159" s="38">
        <f t="shared" si="3"/>
        <v>71.611111111111114</v>
      </c>
      <c r="H159" s="38">
        <f t="shared" si="3"/>
        <v>86.222222222222229</v>
      </c>
      <c r="I159" s="38">
        <f t="shared" si="3"/>
        <v>74.111111111111114</v>
      </c>
      <c r="J159" s="38">
        <f t="shared" si="3"/>
        <v>89.222222222222229</v>
      </c>
      <c r="K159" s="38">
        <f t="shared" si="3"/>
        <v>81.111111111111114</v>
      </c>
      <c r="L159" s="38">
        <f t="shared" si="3"/>
        <v>90.611111111111114</v>
      </c>
      <c r="M159" s="38">
        <f t="shared" si="3"/>
        <v>93.222222222222229</v>
      </c>
      <c r="N159" s="38">
        <f t="shared" si="3"/>
        <v>90.111111111111114</v>
      </c>
      <c r="O159" s="38">
        <f t="shared" si="3"/>
        <v>0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85.022222222222211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K10"/>
    <mergeCell ref="L10:AX10"/>
  </mergeCells>
  <conditionalFormatting sqref="E11:AX158">
    <cfRule type="expression" dxfId="100" priority="1" stopIfTrue="1">
      <formula>AND(E$6="Да",E11="Н/з")</formula>
    </cfRule>
    <cfRule type="expression" dxfId="99" priority="2" stopIfTrue="1">
      <formula>AND(E$6="Да",E11="Неуд")</formula>
    </cfRule>
    <cfRule type="expression" dxfId="98" priority="3" stopIfTrue="1">
      <formula>AND(E$6="Да",E11="Н/я")</formula>
    </cfRule>
  </conditionalFormatting>
  <conditionalFormatting sqref="BC11:BC158">
    <cfRule type="expression" dxfId="97" priority="7" stopIfTrue="1">
      <formula>AND(DATEVALUE(BC11)&gt;ДатаСессии,OR(BB11="",DATEVALUE(BB11)&lt;NOW()))</formula>
    </cfRule>
  </conditionalFormatting>
  <conditionalFormatting sqref="AZ11:AZ158">
    <cfRule type="cellIs" dxfId="96" priority="4" stopIfTrue="1" operator="equal">
      <formula>"Неусп"</formula>
    </cfRule>
    <cfRule type="cellIs" dxfId="95" priority="5" stopIfTrue="1" operator="equal">
      <formula>"Хор"</formula>
    </cfRule>
    <cfRule type="cellIs" dxfId="94" priority="6" stopIfTrue="1" operator="equal">
      <formula>"Отл"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N12" sqref="N12"/>
    </sheetView>
  </sheetViews>
  <sheetFormatPr defaultRowHeight="15" x14ac:dyDescent="0.25"/>
  <cols>
    <col min="2" max="2" width="15.42578125" customWidth="1"/>
    <col min="17" max="17" width="9.140625" customWidth="1"/>
    <col min="18" max="24" width="9.140625" hidden="1" customWidth="1"/>
    <col min="25" max="25" width="9" hidden="1" customWidth="1"/>
    <col min="26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189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190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3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191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80.478129713423826</v>
      </c>
    </row>
    <row r="5" spans="1:56" ht="186" x14ac:dyDescent="0.25">
      <c r="A5" s="11" t="s">
        <v>9</v>
      </c>
      <c r="B5" s="89"/>
      <c r="C5" s="89"/>
      <c r="D5" s="89"/>
      <c r="E5" s="12" t="s">
        <v>192</v>
      </c>
      <c r="F5" s="12" t="s">
        <v>52</v>
      </c>
      <c r="G5" s="12" t="s">
        <v>193</v>
      </c>
      <c r="H5" s="12" t="s">
        <v>194</v>
      </c>
      <c r="I5" s="12" t="s">
        <v>195</v>
      </c>
      <c r="J5" s="12" t="s">
        <v>196</v>
      </c>
      <c r="K5" s="12" t="s">
        <v>197</v>
      </c>
      <c r="L5" s="12" t="s">
        <v>198</v>
      </c>
      <c r="M5" s="12" t="s">
        <v>199</v>
      </c>
      <c r="N5" s="12" t="s">
        <v>200</v>
      </c>
      <c r="O5" s="12" t="s">
        <v>201</v>
      </c>
      <c r="P5" s="12" t="s">
        <v>202</v>
      </c>
      <c r="Q5" s="12" t="s">
        <v>203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 t="s">
        <v>24</v>
      </c>
      <c r="Q6" s="17" t="s">
        <v>24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72</v>
      </c>
      <c r="G7" s="23">
        <v>72</v>
      </c>
      <c r="H7" s="23">
        <v>72</v>
      </c>
      <c r="I7" s="23">
        <v>72</v>
      </c>
      <c r="J7" s="23">
        <v>108</v>
      </c>
      <c r="K7" s="23">
        <v>72</v>
      </c>
      <c r="L7" s="23">
        <v>72</v>
      </c>
      <c r="M7" s="23">
        <v>108</v>
      </c>
      <c r="N7" s="23">
        <v>52</v>
      </c>
      <c r="O7" s="23">
        <v>108</v>
      </c>
      <c r="P7" s="23">
        <v>108</v>
      </c>
      <c r="Q7" s="23">
        <v>144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62</v>
      </c>
      <c r="I8" s="17" t="s">
        <v>62</v>
      </c>
      <c r="J8" s="17" t="s">
        <v>100</v>
      </c>
      <c r="K8" s="17" t="s">
        <v>100</v>
      </c>
      <c r="L8" s="17" t="s">
        <v>100</v>
      </c>
      <c r="M8" s="17" t="s">
        <v>100</v>
      </c>
      <c r="N8" s="17" t="s">
        <v>101</v>
      </c>
      <c r="O8" s="17" t="s">
        <v>62</v>
      </c>
      <c r="P8" s="17" t="s">
        <v>63</v>
      </c>
      <c r="Q8" s="17" t="s">
        <v>63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5"/>
      <c r="L10" s="85"/>
      <c r="M10" s="85"/>
      <c r="N10" s="86"/>
      <c r="O10" s="84" t="s">
        <v>38</v>
      </c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204</v>
      </c>
      <c r="E11" s="27">
        <v>87</v>
      </c>
      <c r="F11" s="27">
        <v>60</v>
      </c>
      <c r="G11" s="27">
        <v>80</v>
      </c>
      <c r="H11" s="27">
        <v>91</v>
      </c>
      <c r="I11" s="27">
        <v>92</v>
      </c>
      <c r="J11" s="27">
        <v>95</v>
      </c>
      <c r="K11" s="27">
        <v>91</v>
      </c>
      <c r="L11" s="27">
        <v>61</v>
      </c>
      <c r="M11" s="27">
        <v>100</v>
      </c>
      <c r="N11" s="27">
        <v>92</v>
      </c>
      <c r="O11" s="27">
        <v>91</v>
      </c>
      <c r="P11" s="27">
        <v>94</v>
      </c>
      <c r="Q11" s="27">
        <v>78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85.538461538461533</v>
      </c>
    </row>
    <row r="12" spans="1:56" x14ac:dyDescent="0.25">
      <c r="A12" s="24"/>
      <c r="B12" s="25"/>
      <c r="C12" s="25"/>
      <c r="D12" s="26" t="s">
        <v>205</v>
      </c>
      <c r="E12" s="27">
        <v>82</v>
      </c>
      <c r="F12" s="27">
        <v>62</v>
      </c>
      <c r="G12" s="27">
        <v>80</v>
      </c>
      <c r="H12" s="27">
        <v>80</v>
      </c>
      <c r="I12" s="27">
        <v>91</v>
      </c>
      <c r="J12" s="27">
        <v>95</v>
      </c>
      <c r="K12" s="27">
        <v>92</v>
      </c>
      <c r="L12" s="27">
        <v>65</v>
      </c>
      <c r="M12" s="27">
        <v>100</v>
      </c>
      <c r="N12" s="27">
        <v>75</v>
      </c>
      <c r="O12" s="27">
        <v>97</v>
      </c>
      <c r="P12" s="27">
        <v>97</v>
      </c>
      <c r="Q12" s="27">
        <v>84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84.615384615384613</v>
      </c>
    </row>
    <row r="13" spans="1:56" x14ac:dyDescent="0.25">
      <c r="A13" s="24"/>
      <c r="B13" s="25"/>
      <c r="C13" s="25"/>
      <c r="D13" s="26" t="s">
        <v>206</v>
      </c>
      <c r="E13" s="27">
        <v>88</v>
      </c>
      <c r="F13" s="27">
        <v>75</v>
      </c>
      <c r="G13" s="27">
        <v>77</v>
      </c>
      <c r="H13" s="27">
        <v>75</v>
      </c>
      <c r="I13" s="27">
        <v>91</v>
      </c>
      <c r="J13" s="27">
        <v>80</v>
      </c>
      <c r="K13" s="27">
        <v>94</v>
      </c>
      <c r="L13" s="27">
        <v>75</v>
      </c>
      <c r="M13" s="27">
        <v>100</v>
      </c>
      <c r="N13" s="27">
        <v>83</v>
      </c>
      <c r="O13" s="27">
        <v>75</v>
      </c>
      <c r="P13" s="27">
        <v>91</v>
      </c>
      <c r="Q13" s="27">
        <v>76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83.07692307692308</v>
      </c>
    </row>
    <row r="14" spans="1:56" x14ac:dyDescent="0.25">
      <c r="A14" s="24"/>
      <c r="B14" s="25"/>
      <c r="C14" s="25"/>
      <c r="D14" s="26" t="s">
        <v>207</v>
      </c>
      <c r="E14" s="27">
        <v>93</v>
      </c>
      <c r="F14" s="27">
        <v>64</v>
      </c>
      <c r="G14" s="27">
        <v>80</v>
      </c>
      <c r="H14" s="27">
        <v>91</v>
      </c>
      <c r="I14" s="27">
        <v>93</v>
      </c>
      <c r="J14" s="27">
        <v>98</v>
      </c>
      <c r="K14" s="27">
        <v>93</v>
      </c>
      <c r="L14" s="27">
        <v>70</v>
      </c>
      <c r="M14" s="27">
        <v>95</v>
      </c>
      <c r="N14" s="27">
        <v>85</v>
      </c>
      <c r="O14" s="27">
        <v>94</v>
      </c>
      <c r="P14" s="27">
        <v>91</v>
      </c>
      <c r="Q14" s="27">
        <v>92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87.615384615384613</v>
      </c>
    </row>
    <row r="15" spans="1:56" x14ac:dyDescent="0.25">
      <c r="A15" s="24"/>
      <c r="B15" s="25"/>
      <c r="C15" s="25"/>
      <c r="D15" s="26" t="s">
        <v>208</v>
      </c>
      <c r="E15" s="27">
        <v>78</v>
      </c>
      <c r="F15" s="27">
        <v>60</v>
      </c>
      <c r="G15" s="27">
        <v>75</v>
      </c>
      <c r="H15" s="27">
        <v>91</v>
      </c>
      <c r="I15" s="27">
        <v>91</v>
      </c>
      <c r="J15" s="27">
        <v>78</v>
      </c>
      <c r="K15" s="27">
        <v>70</v>
      </c>
      <c r="L15" s="27">
        <v>61</v>
      </c>
      <c r="M15" s="27">
        <v>75</v>
      </c>
      <c r="N15" s="27">
        <v>60</v>
      </c>
      <c r="O15" s="27">
        <v>75</v>
      </c>
      <c r="P15" s="27">
        <v>75</v>
      </c>
      <c r="Q15" s="27">
        <v>75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74.15384615384616</v>
      </c>
    </row>
    <row r="16" spans="1:56" x14ac:dyDescent="0.25">
      <c r="A16" s="24"/>
      <c r="B16" s="25"/>
      <c r="C16" s="25"/>
      <c r="D16" s="26" t="s">
        <v>209</v>
      </c>
      <c r="E16" s="27">
        <v>81</v>
      </c>
      <c r="F16" s="27">
        <v>60</v>
      </c>
      <c r="G16" s="27">
        <v>75</v>
      </c>
      <c r="H16" s="27">
        <v>91</v>
      </c>
      <c r="I16" s="27">
        <v>91</v>
      </c>
      <c r="J16" s="27">
        <v>91</v>
      </c>
      <c r="K16" s="27">
        <v>90</v>
      </c>
      <c r="L16" s="27">
        <v>65</v>
      </c>
      <c r="M16" s="27">
        <v>91</v>
      </c>
      <c r="N16" s="27">
        <v>65</v>
      </c>
      <c r="O16" s="27">
        <v>91</v>
      </c>
      <c r="P16" s="27">
        <v>81</v>
      </c>
      <c r="Q16" s="27">
        <v>82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81.07692307692308</v>
      </c>
    </row>
    <row r="17" spans="1:56" x14ac:dyDescent="0.25">
      <c r="A17" s="24"/>
      <c r="B17" s="25"/>
      <c r="C17" s="25"/>
      <c r="D17" s="26" t="s">
        <v>210</v>
      </c>
      <c r="E17" s="27">
        <v>78</v>
      </c>
      <c r="F17" s="27">
        <v>60</v>
      </c>
      <c r="G17" s="27">
        <v>70</v>
      </c>
      <c r="H17" s="27">
        <v>91</v>
      </c>
      <c r="I17" s="27">
        <v>80</v>
      </c>
      <c r="J17" s="27">
        <v>93</v>
      </c>
      <c r="K17" s="27">
        <v>82</v>
      </c>
      <c r="L17" s="27">
        <v>61</v>
      </c>
      <c r="M17" s="27">
        <v>85</v>
      </c>
      <c r="N17" s="27">
        <v>68</v>
      </c>
      <c r="O17" s="27">
        <v>92</v>
      </c>
      <c r="P17" s="27">
        <v>80</v>
      </c>
      <c r="Q17" s="27">
        <v>76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78.15384615384616</v>
      </c>
    </row>
    <row r="18" spans="1:56" x14ac:dyDescent="0.25">
      <c r="A18" s="24"/>
      <c r="B18" s="25"/>
      <c r="C18" s="25"/>
      <c r="D18" s="26" t="s">
        <v>211</v>
      </c>
      <c r="E18" s="27">
        <v>61</v>
      </c>
      <c r="F18" s="27">
        <v>85</v>
      </c>
      <c r="G18" s="27">
        <v>65</v>
      </c>
      <c r="H18" s="27">
        <v>65</v>
      </c>
      <c r="I18" s="27">
        <v>78</v>
      </c>
      <c r="J18" s="27">
        <v>75</v>
      </c>
      <c r="K18" s="27">
        <v>68</v>
      </c>
      <c r="L18" s="27">
        <v>61</v>
      </c>
      <c r="M18" s="27">
        <v>91</v>
      </c>
      <c r="N18" s="27">
        <v>61</v>
      </c>
      <c r="O18" s="27">
        <v>91</v>
      </c>
      <c r="P18" s="27">
        <v>75</v>
      </c>
      <c r="Q18" s="27">
        <v>70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72.769230769230774</v>
      </c>
    </row>
    <row r="19" spans="1:56" x14ac:dyDescent="0.25">
      <c r="A19" s="24"/>
      <c r="B19" s="25"/>
      <c r="C19" s="25"/>
      <c r="D19" s="26" t="s">
        <v>212</v>
      </c>
      <c r="E19" s="27">
        <v>62</v>
      </c>
      <c r="F19" s="27">
        <v>60</v>
      </c>
      <c r="G19" s="27">
        <v>77</v>
      </c>
      <c r="H19" s="27">
        <v>95</v>
      </c>
      <c r="I19" s="27">
        <v>79</v>
      </c>
      <c r="J19" s="27">
        <v>75</v>
      </c>
      <c r="K19" s="27">
        <v>74</v>
      </c>
      <c r="L19" s="27">
        <v>61</v>
      </c>
      <c r="M19" s="27">
        <v>80</v>
      </c>
      <c r="N19" s="27">
        <v>76</v>
      </c>
      <c r="O19" s="27">
        <v>60</v>
      </c>
      <c r="P19" s="27">
        <v>61</v>
      </c>
      <c r="Q19" s="27">
        <v>8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66.769230769230774</v>
      </c>
    </row>
    <row r="20" spans="1:56" x14ac:dyDescent="0.25">
      <c r="A20" s="24"/>
      <c r="B20" s="25"/>
      <c r="C20" s="25"/>
      <c r="D20" s="26" t="s">
        <v>213</v>
      </c>
      <c r="E20" s="27">
        <v>83</v>
      </c>
      <c r="F20" s="27">
        <v>60</v>
      </c>
      <c r="G20" s="27">
        <v>85</v>
      </c>
      <c r="H20" s="27">
        <v>75</v>
      </c>
      <c r="I20" s="27">
        <v>92</v>
      </c>
      <c r="J20" s="27">
        <v>93</v>
      </c>
      <c r="K20" s="27">
        <v>86</v>
      </c>
      <c r="L20" s="27">
        <v>99</v>
      </c>
      <c r="M20" s="27">
        <v>100</v>
      </c>
      <c r="N20" s="27">
        <v>70</v>
      </c>
      <c r="O20" s="27">
        <v>93</v>
      </c>
      <c r="P20" s="27">
        <v>91</v>
      </c>
      <c r="Q20" s="27">
        <v>78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85</v>
      </c>
    </row>
    <row r="21" spans="1:56" x14ac:dyDescent="0.25">
      <c r="A21" s="24"/>
      <c r="B21" s="25"/>
      <c r="C21" s="25"/>
      <c r="D21" s="26" t="s">
        <v>214</v>
      </c>
      <c r="E21" s="27">
        <v>91</v>
      </c>
      <c r="F21" s="27">
        <v>62</v>
      </c>
      <c r="G21" s="27">
        <v>85</v>
      </c>
      <c r="H21" s="27">
        <v>91</v>
      </c>
      <c r="I21" s="27">
        <v>91</v>
      </c>
      <c r="J21" s="27">
        <v>94</v>
      </c>
      <c r="K21" s="27">
        <v>96</v>
      </c>
      <c r="L21" s="27">
        <v>70</v>
      </c>
      <c r="M21" s="27">
        <v>95</v>
      </c>
      <c r="N21" s="27">
        <v>70</v>
      </c>
      <c r="O21" s="27">
        <v>94</v>
      </c>
      <c r="P21" s="27">
        <v>94</v>
      </c>
      <c r="Q21" s="27">
        <v>91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86.461538461538467</v>
      </c>
    </row>
    <row r="22" spans="1:56" x14ac:dyDescent="0.25">
      <c r="A22" s="24"/>
      <c r="B22" s="25"/>
      <c r="C22" s="25"/>
      <c r="D22" s="26" t="s">
        <v>215</v>
      </c>
      <c r="E22" s="27">
        <v>65</v>
      </c>
      <c r="F22" s="27">
        <v>16</v>
      </c>
      <c r="G22" s="27">
        <v>77</v>
      </c>
      <c r="H22" s="27">
        <v>75</v>
      </c>
      <c r="I22" s="27">
        <v>80</v>
      </c>
      <c r="J22" s="27">
        <v>86</v>
      </c>
      <c r="K22" s="27">
        <v>68</v>
      </c>
      <c r="L22" s="27">
        <v>0</v>
      </c>
      <c r="M22" s="27">
        <v>65</v>
      </c>
      <c r="N22" s="27">
        <v>2</v>
      </c>
      <c r="O22" s="27">
        <v>64</v>
      </c>
      <c r="P22" s="27">
        <v>75</v>
      </c>
      <c r="Q22" s="27">
        <v>91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63.666666666666664</v>
      </c>
    </row>
    <row r="23" spans="1:56" x14ac:dyDescent="0.25">
      <c r="A23" s="24"/>
      <c r="B23" s="25"/>
      <c r="C23" s="25"/>
      <c r="D23" s="26" t="s">
        <v>216</v>
      </c>
      <c r="E23" s="27">
        <v>76</v>
      </c>
      <c r="F23" s="27">
        <v>60</v>
      </c>
      <c r="G23" s="27">
        <v>100</v>
      </c>
      <c r="H23" s="27">
        <v>75</v>
      </c>
      <c r="I23" s="27">
        <v>92</v>
      </c>
      <c r="J23" s="27">
        <v>91</v>
      </c>
      <c r="K23" s="27">
        <v>86</v>
      </c>
      <c r="L23" s="27">
        <v>79</v>
      </c>
      <c r="M23" s="27">
        <v>100</v>
      </c>
      <c r="N23" s="27">
        <v>95</v>
      </c>
      <c r="O23" s="27">
        <v>92</v>
      </c>
      <c r="P23" s="27">
        <v>95</v>
      </c>
      <c r="Q23" s="27">
        <v>76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85.92307692307692</v>
      </c>
    </row>
    <row r="24" spans="1:56" x14ac:dyDescent="0.25">
      <c r="A24" s="24"/>
      <c r="B24" s="25"/>
      <c r="C24" s="25"/>
      <c r="D24" s="26" t="s">
        <v>217</v>
      </c>
      <c r="E24" s="27">
        <v>81</v>
      </c>
      <c r="F24" s="27">
        <v>89</v>
      </c>
      <c r="G24" s="27">
        <v>85</v>
      </c>
      <c r="H24" s="27">
        <v>75</v>
      </c>
      <c r="I24" s="27">
        <v>91</v>
      </c>
      <c r="J24" s="27">
        <v>99</v>
      </c>
      <c r="K24" s="27">
        <v>100</v>
      </c>
      <c r="L24" s="27">
        <v>83</v>
      </c>
      <c r="M24" s="27">
        <v>100</v>
      </c>
      <c r="N24" s="27">
        <v>91</v>
      </c>
      <c r="O24" s="27">
        <v>98</v>
      </c>
      <c r="P24" s="27">
        <v>99</v>
      </c>
      <c r="Q24" s="27">
        <v>79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90</v>
      </c>
    </row>
    <row r="25" spans="1:56" x14ac:dyDescent="0.25">
      <c r="A25" s="24"/>
      <c r="B25" s="25"/>
      <c r="C25" s="25"/>
      <c r="D25" s="26" t="s">
        <v>218</v>
      </c>
      <c r="E25" s="27">
        <v>68</v>
      </c>
      <c r="F25" s="27">
        <v>60</v>
      </c>
      <c r="G25" s="27">
        <v>85</v>
      </c>
      <c r="H25" s="27">
        <v>95</v>
      </c>
      <c r="I25" s="27">
        <v>83</v>
      </c>
      <c r="J25" s="27">
        <v>77</v>
      </c>
      <c r="K25" s="27">
        <v>88</v>
      </c>
      <c r="L25" s="27">
        <v>60</v>
      </c>
      <c r="M25" s="27">
        <v>100</v>
      </c>
      <c r="N25" s="27">
        <v>61</v>
      </c>
      <c r="O25" s="27">
        <v>75</v>
      </c>
      <c r="P25" s="27">
        <v>60</v>
      </c>
      <c r="Q25" s="27">
        <v>91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77.15384615384616</v>
      </c>
    </row>
    <row r="26" spans="1:56" x14ac:dyDescent="0.25">
      <c r="A26" s="24"/>
      <c r="B26" s="25"/>
      <c r="C26" s="25"/>
      <c r="D26" s="26" t="s">
        <v>219</v>
      </c>
      <c r="E26" s="27">
        <v>80</v>
      </c>
      <c r="F26" s="27">
        <v>62</v>
      </c>
      <c r="G26" s="27">
        <v>80</v>
      </c>
      <c r="H26" s="27">
        <v>85</v>
      </c>
      <c r="I26" s="27">
        <v>91</v>
      </c>
      <c r="J26" s="27">
        <v>76</v>
      </c>
      <c r="K26" s="27">
        <v>76</v>
      </c>
      <c r="L26" s="27">
        <v>70</v>
      </c>
      <c r="M26" s="27">
        <v>100</v>
      </c>
      <c r="N26" s="27">
        <v>62</v>
      </c>
      <c r="O26" s="27">
        <v>76</v>
      </c>
      <c r="P26" s="27">
        <v>75</v>
      </c>
      <c r="Q26" s="27">
        <v>92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78.84615384615384</v>
      </c>
    </row>
    <row r="27" spans="1:56" ht="14.25" customHeight="1" x14ac:dyDescent="0.25">
      <c r="A27" s="24"/>
      <c r="B27" s="25"/>
      <c r="C27" s="25"/>
      <c r="D27" s="26" t="s">
        <v>220</v>
      </c>
      <c r="E27" s="27">
        <v>81</v>
      </c>
      <c r="F27" s="27">
        <v>62</v>
      </c>
      <c r="G27" s="27">
        <v>100</v>
      </c>
      <c r="H27" s="27">
        <v>91</v>
      </c>
      <c r="I27" s="27">
        <v>92</v>
      </c>
      <c r="J27" s="27">
        <v>91</v>
      </c>
      <c r="K27" s="27">
        <v>85</v>
      </c>
      <c r="L27" s="27">
        <v>87</v>
      </c>
      <c r="M27" s="27">
        <v>95</v>
      </c>
      <c r="N27" s="27">
        <v>86</v>
      </c>
      <c r="O27" s="27">
        <v>92</v>
      </c>
      <c r="P27" s="27">
        <v>97</v>
      </c>
      <c r="Q27" s="27">
        <v>76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87.307692307692307</v>
      </c>
    </row>
    <row r="28" spans="1:56" hidden="1" x14ac:dyDescent="0.25">
      <c r="A28" s="24"/>
      <c r="B28" s="25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/>
      <c r="AZ28" s="30"/>
      <c r="BA28" s="30"/>
      <c r="BB28" s="31"/>
      <c r="BC28" s="21"/>
      <c r="BD28" s="32" t="b">
        <f t="shared" si="0"/>
        <v>0</v>
      </c>
    </row>
    <row r="29" spans="1:56" hidden="1" x14ac:dyDescent="0.25">
      <c r="A29" s="24"/>
      <c r="B29" s="25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/>
      <c r="AZ29" s="30"/>
      <c r="BA29" s="30"/>
      <c r="BB29" s="31"/>
      <c r="BC29" s="21"/>
      <c r="BD29" s="32" t="b">
        <f t="shared" si="0"/>
        <v>0</v>
      </c>
    </row>
    <row r="30" spans="1:56" hidden="1" x14ac:dyDescent="0.25">
      <c r="A30" s="24"/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</row>
    <row r="31" spans="1:56" hidden="1" x14ac:dyDescent="0.25">
      <c r="A31" s="24"/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</row>
    <row r="32" spans="1:56" hidden="1" x14ac:dyDescent="0.25">
      <c r="A32" s="24"/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idden="1" x14ac:dyDescent="0.25">
      <c r="A33" s="24"/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idden="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t="10.5" hidden="1" customHeight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t="1.5" hidden="1" customHeight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idden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78.529411764705884</v>
      </c>
      <c r="F159" s="38">
        <f t="shared" si="3"/>
        <v>62.176470588235297</v>
      </c>
      <c r="G159" s="38">
        <f t="shared" si="3"/>
        <v>80.941176470588232</v>
      </c>
      <c r="H159" s="38">
        <f t="shared" si="3"/>
        <v>84.235294117647058</v>
      </c>
      <c r="I159" s="38">
        <f t="shared" si="3"/>
        <v>88.117647058823536</v>
      </c>
      <c r="J159" s="38">
        <f t="shared" si="3"/>
        <v>87.470588235294116</v>
      </c>
      <c r="K159" s="38">
        <f t="shared" si="3"/>
        <v>84.647058823529406</v>
      </c>
      <c r="L159" s="38">
        <f t="shared" si="3"/>
        <v>66.352941176470594</v>
      </c>
      <c r="M159" s="38">
        <f t="shared" si="3"/>
        <v>92.470588235294116</v>
      </c>
      <c r="N159" s="38">
        <f t="shared" si="3"/>
        <v>70.705882352941174</v>
      </c>
      <c r="O159" s="38">
        <f t="shared" si="3"/>
        <v>85.294117647058826</v>
      </c>
      <c r="P159" s="38">
        <f t="shared" si="3"/>
        <v>84.17647058823529</v>
      </c>
      <c r="Q159" s="38">
        <f t="shared" si="3"/>
        <v>77.352941176470594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80.478129713423826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N10"/>
    <mergeCell ref="O10:AX10"/>
  </mergeCells>
  <conditionalFormatting sqref="E11:AX158">
    <cfRule type="expression" dxfId="93" priority="1" stopIfTrue="1">
      <formula>AND(E$6="Да",E11="Н/з")</formula>
    </cfRule>
    <cfRule type="expression" dxfId="92" priority="2" stopIfTrue="1">
      <formula>AND(E$6="Да",E11="Неуд")</formula>
    </cfRule>
    <cfRule type="expression" dxfId="91" priority="3" stopIfTrue="1">
      <formula>AND(E$6="Да",E11="Н/я")</formula>
    </cfRule>
  </conditionalFormatting>
  <conditionalFormatting sqref="BC11:BC158">
    <cfRule type="expression" dxfId="90" priority="7" stopIfTrue="1">
      <formula>AND(DATEVALUE(BC11)&gt;ДатаСессии,OR(BB11="",DATEVALUE(BB11)&lt;NOW()))</formula>
    </cfRule>
  </conditionalFormatting>
  <conditionalFormatting sqref="AZ11:AZ158">
    <cfRule type="cellIs" dxfId="89" priority="4" stopIfTrue="1" operator="equal">
      <formula>"Неусп"</formula>
    </cfRule>
    <cfRule type="cellIs" dxfId="88" priority="5" stopIfTrue="1" operator="equal">
      <formula>"Хор"</formula>
    </cfRule>
    <cfRule type="cellIs" dxfId="87" priority="6" stopIfTrue="1" operator="equal">
      <formula>"Отл"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Q11" sqref="Q11"/>
    </sheetView>
  </sheetViews>
  <sheetFormatPr defaultRowHeight="15" x14ac:dyDescent="0.25"/>
  <cols>
    <col min="2" max="2" width="13.7109375" customWidth="1"/>
    <col min="13" max="13" width="9.140625" customWidth="1"/>
    <col min="14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221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222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5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87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85.548148148148144</v>
      </c>
    </row>
    <row r="5" spans="1:56" ht="177.75" x14ac:dyDescent="0.25">
      <c r="A5" s="11" t="s">
        <v>9</v>
      </c>
      <c r="B5" s="89"/>
      <c r="C5" s="89"/>
      <c r="D5" s="89"/>
      <c r="E5" s="12" t="s">
        <v>88</v>
      </c>
      <c r="F5" s="12" t="s">
        <v>90</v>
      </c>
      <c r="G5" s="12" t="s">
        <v>223</v>
      </c>
      <c r="H5" s="12" t="s">
        <v>224</v>
      </c>
      <c r="I5" s="12" t="s">
        <v>225</v>
      </c>
      <c r="J5" s="12" t="s">
        <v>226</v>
      </c>
      <c r="K5" s="12" t="s">
        <v>227</v>
      </c>
      <c r="L5" s="12" t="s">
        <v>228</v>
      </c>
      <c r="M5" s="12" t="s">
        <v>229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72</v>
      </c>
      <c r="F7" s="23">
        <v>72</v>
      </c>
      <c r="G7" s="23">
        <v>108</v>
      </c>
      <c r="H7" s="23">
        <v>50</v>
      </c>
      <c r="I7" s="23">
        <v>324</v>
      </c>
      <c r="J7" s="23">
        <v>144</v>
      </c>
      <c r="K7" s="23">
        <v>144</v>
      </c>
      <c r="L7" s="23">
        <v>72</v>
      </c>
      <c r="M7" s="23">
        <v>144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100</v>
      </c>
      <c r="H8" s="17" t="s">
        <v>101</v>
      </c>
      <c r="I8" s="17" t="s">
        <v>102</v>
      </c>
      <c r="J8" s="17" t="s">
        <v>63</v>
      </c>
      <c r="K8" s="17" t="s">
        <v>63</v>
      </c>
      <c r="L8" s="17" t="s">
        <v>63</v>
      </c>
      <c r="M8" s="17" t="s">
        <v>63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6"/>
      <c r="I10" s="30" t="s">
        <v>103</v>
      </c>
      <c r="J10" s="84" t="s">
        <v>38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230</v>
      </c>
      <c r="E11" s="27">
        <v>91</v>
      </c>
      <c r="F11" s="27">
        <v>89</v>
      </c>
      <c r="G11" s="27">
        <v>91</v>
      </c>
      <c r="H11" s="27">
        <v>91</v>
      </c>
      <c r="I11" s="27">
        <v>94</v>
      </c>
      <c r="J11" s="27">
        <v>91</v>
      </c>
      <c r="K11" s="27">
        <v>96</v>
      </c>
      <c r="L11" s="27">
        <v>95</v>
      </c>
      <c r="M11" s="27">
        <v>98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92.888888888888886</v>
      </c>
    </row>
    <row r="12" spans="1:56" x14ac:dyDescent="0.25">
      <c r="A12" s="24"/>
      <c r="B12" s="25"/>
      <c r="C12" s="25"/>
      <c r="D12" s="26" t="s">
        <v>231</v>
      </c>
      <c r="E12" s="27">
        <v>86</v>
      </c>
      <c r="F12" s="27">
        <v>95</v>
      </c>
      <c r="G12" s="27">
        <v>97</v>
      </c>
      <c r="H12" s="27">
        <v>91</v>
      </c>
      <c r="I12" s="27">
        <v>93</v>
      </c>
      <c r="J12" s="27">
        <v>91</v>
      </c>
      <c r="K12" s="27">
        <v>97</v>
      </c>
      <c r="L12" s="27">
        <v>97</v>
      </c>
      <c r="M12" s="27">
        <v>98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93.888888888888886</v>
      </c>
    </row>
    <row r="13" spans="1:56" x14ac:dyDescent="0.25">
      <c r="A13" s="24"/>
      <c r="B13" s="25"/>
      <c r="C13" s="25"/>
      <c r="D13" s="26" t="s">
        <v>232</v>
      </c>
      <c r="E13" s="27">
        <v>63</v>
      </c>
      <c r="F13" s="27">
        <v>93</v>
      </c>
      <c r="G13" s="27">
        <v>75</v>
      </c>
      <c r="H13" s="27">
        <v>85</v>
      </c>
      <c r="I13" s="27">
        <v>93</v>
      </c>
      <c r="J13" s="27">
        <v>92</v>
      </c>
      <c r="K13" s="27">
        <v>96</v>
      </c>
      <c r="L13" s="27">
        <v>94</v>
      </c>
      <c r="M13" s="27">
        <v>94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87.222222222222229</v>
      </c>
    </row>
    <row r="14" spans="1:56" x14ac:dyDescent="0.25">
      <c r="A14" s="24"/>
      <c r="B14" s="25"/>
      <c r="C14" s="25"/>
      <c r="D14" s="26" t="s">
        <v>233</v>
      </c>
      <c r="E14" s="27">
        <v>77</v>
      </c>
      <c r="F14" s="27">
        <v>87</v>
      </c>
      <c r="G14" s="27">
        <v>91</v>
      </c>
      <c r="H14" s="27">
        <v>85</v>
      </c>
      <c r="I14" s="27">
        <v>95</v>
      </c>
      <c r="J14" s="27">
        <v>91</v>
      </c>
      <c r="K14" s="27">
        <v>97</v>
      </c>
      <c r="L14" s="27">
        <v>92</v>
      </c>
      <c r="M14" s="27">
        <v>95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90</v>
      </c>
    </row>
    <row r="15" spans="1:56" x14ac:dyDescent="0.25">
      <c r="A15" s="24"/>
      <c r="B15" s="25"/>
      <c r="C15" s="25"/>
      <c r="D15" s="26" t="s">
        <v>234</v>
      </c>
      <c r="E15" s="27">
        <v>61</v>
      </c>
      <c r="F15" s="27">
        <v>88</v>
      </c>
      <c r="G15" s="27">
        <v>70</v>
      </c>
      <c r="H15" s="27">
        <v>100</v>
      </c>
      <c r="I15" s="27">
        <v>93</v>
      </c>
      <c r="J15" s="27">
        <v>91</v>
      </c>
      <c r="K15" s="27">
        <v>94</v>
      </c>
      <c r="L15" s="27">
        <v>91</v>
      </c>
      <c r="M15" s="27">
        <v>93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86.777777777777771</v>
      </c>
    </row>
    <row r="16" spans="1:56" x14ac:dyDescent="0.25">
      <c r="A16" s="24"/>
      <c r="B16" s="25"/>
      <c r="C16" s="25"/>
      <c r="D16" s="26" t="s">
        <v>235</v>
      </c>
      <c r="E16" s="27">
        <v>75</v>
      </c>
      <c r="F16" s="27">
        <v>79</v>
      </c>
      <c r="G16" s="27">
        <v>91</v>
      </c>
      <c r="H16" s="27">
        <v>85</v>
      </c>
      <c r="I16" s="27">
        <v>95</v>
      </c>
      <c r="J16" s="27">
        <v>91</v>
      </c>
      <c r="K16" s="27">
        <v>94</v>
      </c>
      <c r="L16" s="27">
        <v>85</v>
      </c>
      <c r="M16" s="27">
        <v>93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87.555555555555557</v>
      </c>
    </row>
    <row r="17" spans="1:56" x14ac:dyDescent="0.25">
      <c r="A17" s="24"/>
      <c r="B17" s="25"/>
      <c r="C17" s="25"/>
      <c r="D17" s="26" t="s">
        <v>236</v>
      </c>
      <c r="E17" s="27">
        <v>61</v>
      </c>
      <c r="F17" s="27">
        <v>89</v>
      </c>
      <c r="G17" s="27">
        <v>70</v>
      </c>
      <c r="H17" s="27">
        <v>92</v>
      </c>
      <c r="I17" s="27">
        <v>94</v>
      </c>
      <c r="J17" s="27">
        <v>91</v>
      </c>
      <c r="K17" s="27">
        <v>96</v>
      </c>
      <c r="L17" s="27">
        <v>77</v>
      </c>
      <c r="M17" s="27">
        <v>95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85</v>
      </c>
    </row>
    <row r="18" spans="1:56" x14ac:dyDescent="0.25">
      <c r="A18" s="24"/>
      <c r="B18" s="25"/>
      <c r="C18" s="25"/>
      <c r="D18" s="26" t="s">
        <v>237</v>
      </c>
      <c r="E18" s="27">
        <v>61</v>
      </c>
      <c r="F18" s="27">
        <v>76</v>
      </c>
      <c r="G18" s="27">
        <v>80</v>
      </c>
      <c r="H18" s="27">
        <v>80</v>
      </c>
      <c r="I18" s="27">
        <v>92</v>
      </c>
      <c r="J18" s="27">
        <v>75</v>
      </c>
      <c r="K18" s="27">
        <v>93</v>
      </c>
      <c r="L18" s="27">
        <v>78</v>
      </c>
      <c r="M18" s="27">
        <v>92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80.777777777777771</v>
      </c>
    </row>
    <row r="19" spans="1:56" x14ac:dyDescent="0.25">
      <c r="A19" s="24"/>
      <c r="B19" s="25"/>
      <c r="C19" s="25"/>
      <c r="D19" s="26" t="s">
        <v>238</v>
      </c>
      <c r="E19" s="27">
        <v>63</v>
      </c>
      <c r="F19" s="27">
        <v>88</v>
      </c>
      <c r="G19" s="27">
        <v>69</v>
      </c>
      <c r="H19" s="27">
        <v>80</v>
      </c>
      <c r="I19" s="27">
        <v>93</v>
      </c>
      <c r="J19" s="27">
        <v>91</v>
      </c>
      <c r="K19" s="27">
        <v>94</v>
      </c>
      <c r="L19" s="27">
        <v>96</v>
      </c>
      <c r="M19" s="27">
        <v>91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85</v>
      </c>
    </row>
    <row r="20" spans="1:56" x14ac:dyDescent="0.25">
      <c r="A20" s="24"/>
      <c r="B20" s="25"/>
      <c r="C20" s="25"/>
      <c r="D20" s="26" t="s">
        <v>239</v>
      </c>
      <c r="E20" s="27">
        <v>100</v>
      </c>
      <c r="F20" s="27">
        <v>97</v>
      </c>
      <c r="G20" s="27">
        <v>95</v>
      </c>
      <c r="H20" s="27">
        <v>91</v>
      </c>
      <c r="I20" s="27">
        <v>96</v>
      </c>
      <c r="J20" s="27">
        <v>100</v>
      </c>
      <c r="K20" s="27">
        <v>96</v>
      </c>
      <c r="L20" s="27">
        <v>98</v>
      </c>
      <c r="M20" s="27">
        <v>98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96.777777777777771</v>
      </c>
    </row>
    <row r="21" spans="1:56" x14ac:dyDescent="0.25">
      <c r="A21" s="24"/>
      <c r="B21" s="25"/>
      <c r="C21" s="25"/>
      <c r="D21" s="26" t="s">
        <v>240</v>
      </c>
      <c r="E21" s="27">
        <v>64</v>
      </c>
      <c r="F21" s="27">
        <v>87</v>
      </c>
      <c r="G21" s="27">
        <v>89</v>
      </c>
      <c r="H21" s="27">
        <v>91</v>
      </c>
      <c r="I21" s="27">
        <v>95</v>
      </c>
      <c r="J21" s="27">
        <v>80</v>
      </c>
      <c r="K21" s="27">
        <v>97</v>
      </c>
      <c r="L21" s="27">
        <v>94</v>
      </c>
      <c r="M21" s="27">
        <v>94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87.888888888888886</v>
      </c>
    </row>
    <row r="22" spans="1:56" x14ac:dyDescent="0.25">
      <c r="A22" s="24"/>
      <c r="B22" s="25"/>
      <c r="C22" s="25"/>
      <c r="D22" s="26" t="s">
        <v>241</v>
      </c>
      <c r="E22" s="27">
        <v>61</v>
      </c>
      <c r="F22" s="27">
        <v>61</v>
      </c>
      <c r="G22" s="27">
        <v>61</v>
      </c>
      <c r="H22" s="27">
        <v>10</v>
      </c>
      <c r="I22" s="27">
        <v>85</v>
      </c>
      <c r="J22" s="27">
        <v>31</v>
      </c>
      <c r="K22" s="27">
        <v>75</v>
      </c>
      <c r="L22" s="27">
        <v>60</v>
      </c>
      <c r="M22" s="27">
        <v>76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57.777777777777779</v>
      </c>
    </row>
    <row r="23" spans="1:56" x14ac:dyDescent="0.25">
      <c r="A23" s="24"/>
      <c r="B23" s="25"/>
      <c r="C23" s="25"/>
      <c r="D23" s="26" t="s">
        <v>242</v>
      </c>
      <c r="E23" s="27">
        <v>82</v>
      </c>
      <c r="F23" s="27">
        <v>89</v>
      </c>
      <c r="G23" s="27">
        <v>90</v>
      </c>
      <c r="H23" s="27">
        <v>91</v>
      </c>
      <c r="I23" s="27">
        <v>95</v>
      </c>
      <c r="J23" s="27">
        <v>91</v>
      </c>
      <c r="K23" s="27">
        <v>95</v>
      </c>
      <c r="L23" s="27">
        <v>93</v>
      </c>
      <c r="M23" s="27">
        <v>95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91.222222222222229</v>
      </c>
    </row>
    <row r="24" spans="1:56" x14ac:dyDescent="0.25">
      <c r="A24" s="24"/>
      <c r="B24" s="25"/>
      <c r="C24" s="25"/>
      <c r="D24" s="26" t="s">
        <v>243</v>
      </c>
      <c r="E24" s="27">
        <v>61</v>
      </c>
      <c r="F24" s="27">
        <v>68</v>
      </c>
      <c r="G24" s="27">
        <v>65</v>
      </c>
      <c r="H24" s="27">
        <v>86</v>
      </c>
      <c r="I24" s="27">
        <v>95</v>
      </c>
      <c r="J24" s="27">
        <v>76</v>
      </c>
      <c r="K24" s="27">
        <v>93</v>
      </c>
      <c r="L24" s="27">
        <v>75</v>
      </c>
      <c r="M24" s="27">
        <v>94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79.222222222222229</v>
      </c>
    </row>
    <row r="25" spans="1:56" ht="14.25" customHeight="1" x14ac:dyDescent="0.25">
      <c r="A25" s="24"/>
      <c r="B25" s="25"/>
      <c r="C25" s="25"/>
      <c r="D25" s="26" t="s">
        <v>244</v>
      </c>
      <c r="E25" s="27">
        <v>61</v>
      </c>
      <c r="F25" s="27">
        <v>73</v>
      </c>
      <c r="G25" s="27">
        <v>66</v>
      </c>
      <c r="H25" s="27">
        <v>80</v>
      </c>
      <c r="I25" s="27">
        <v>94</v>
      </c>
      <c r="J25" s="27">
        <v>75</v>
      </c>
      <c r="K25" s="27">
        <v>94</v>
      </c>
      <c r="L25" s="27">
        <v>92</v>
      </c>
      <c r="M25" s="27">
        <v>96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81.222222222222229</v>
      </c>
    </row>
    <row r="26" spans="1:56" hidden="1" x14ac:dyDescent="0.25">
      <c r="A26" s="24"/>
      <c r="B26" s="25"/>
      <c r="C26" s="2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/>
      <c r="AZ26" s="30"/>
      <c r="BA26" s="30"/>
      <c r="BB26" s="31"/>
      <c r="BC26" s="21"/>
      <c r="BD26" s="32" t="b">
        <f t="shared" si="0"/>
        <v>0</v>
      </c>
    </row>
    <row r="27" spans="1:56" hidden="1" x14ac:dyDescent="0.25">
      <c r="A27" s="24"/>
      <c r="B27" s="25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/>
      <c r="AZ27" s="30"/>
      <c r="BA27" s="30"/>
      <c r="BB27" s="31"/>
      <c r="BC27" s="21"/>
      <c r="BD27" s="32" t="b">
        <f t="shared" si="0"/>
        <v>0</v>
      </c>
    </row>
    <row r="28" spans="1:56" hidden="1" x14ac:dyDescent="0.25">
      <c r="A28" s="24"/>
      <c r="B28" s="25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/>
      <c r="AZ28" s="30"/>
      <c r="BA28" s="30"/>
      <c r="BB28" s="31"/>
      <c r="BC28" s="21"/>
      <c r="BD28" s="32" t="b">
        <f t="shared" si="0"/>
        <v>0</v>
      </c>
    </row>
    <row r="29" spans="1:56" hidden="1" x14ac:dyDescent="0.25">
      <c r="A29" s="24"/>
      <c r="B29" s="25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/>
      <c r="AZ29" s="30"/>
      <c r="BA29" s="30"/>
      <c r="BB29" s="31"/>
      <c r="BC29" s="21"/>
      <c r="BD29" s="32" t="b">
        <f t="shared" si="0"/>
        <v>0</v>
      </c>
    </row>
    <row r="30" spans="1:56" hidden="1" x14ac:dyDescent="0.25">
      <c r="A30" s="24"/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</row>
    <row r="31" spans="1:56" hidden="1" x14ac:dyDescent="0.25">
      <c r="A31" s="24"/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</row>
    <row r="32" spans="1:56" hidden="1" x14ac:dyDescent="0.25">
      <c r="A32" s="24"/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</row>
    <row r="33" spans="1:56" hidden="1" x14ac:dyDescent="0.25">
      <c r="A33" s="24"/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</row>
    <row r="34" spans="1:56" hidden="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</row>
    <row r="35" spans="1:56" hidden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</row>
    <row r="36" spans="1:56" hidden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</row>
    <row r="37" spans="1:56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</row>
    <row r="38" spans="1:56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</row>
    <row r="39" spans="1:56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</row>
    <row r="40" spans="1:56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</row>
    <row r="41" spans="1:56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t="0.75" hidden="1" customHeight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idden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71.13333333333334</v>
      </c>
      <c r="F159" s="38">
        <f t="shared" si="3"/>
        <v>83.933333333333337</v>
      </c>
      <c r="G159" s="38">
        <f t="shared" si="3"/>
        <v>80</v>
      </c>
      <c r="H159" s="38">
        <f t="shared" si="3"/>
        <v>82.533333333333331</v>
      </c>
      <c r="I159" s="38">
        <f t="shared" si="3"/>
        <v>93.466666666666669</v>
      </c>
      <c r="J159" s="38">
        <f t="shared" si="3"/>
        <v>83.8</v>
      </c>
      <c r="K159" s="38">
        <f t="shared" si="3"/>
        <v>93.8</v>
      </c>
      <c r="L159" s="38">
        <f t="shared" si="3"/>
        <v>87.8</v>
      </c>
      <c r="M159" s="38">
        <f t="shared" si="3"/>
        <v>93.466666666666669</v>
      </c>
      <c r="N159" s="38">
        <f t="shared" si="3"/>
        <v>0</v>
      </c>
      <c r="O159" s="38">
        <f t="shared" si="3"/>
        <v>0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85.548148148148144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H10"/>
    <mergeCell ref="J10:AX10"/>
  </mergeCells>
  <conditionalFormatting sqref="E11:AX158">
    <cfRule type="expression" dxfId="86" priority="1" stopIfTrue="1">
      <formula>AND(E$6="Да",E11="Н/з")</formula>
    </cfRule>
    <cfRule type="expression" dxfId="85" priority="2" stopIfTrue="1">
      <formula>AND(E$6="Да",E11="Неуд")</formula>
    </cfRule>
    <cfRule type="expression" dxfId="84" priority="3" stopIfTrue="1">
      <formula>AND(E$6="Да",E11="Н/я")</formula>
    </cfRule>
  </conditionalFormatting>
  <conditionalFormatting sqref="BC11:BC158">
    <cfRule type="expression" dxfId="83" priority="7" stopIfTrue="1">
      <formula>AND(DATEVALUE(BC11)&gt;ДатаСессии,OR(BB11="",DATEVALUE(BB11)&lt;NOW()))</formula>
    </cfRule>
  </conditionalFormatting>
  <conditionalFormatting sqref="AZ11:AZ158">
    <cfRule type="cellIs" dxfId="82" priority="4" stopIfTrue="1" operator="equal">
      <formula>"Неусп"</formula>
    </cfRule>
    <cfRule type="cellIs" dxfId="81" priority="5" stopIfTrue="1" operator="equal">
      <formula>"Хор"</formula>
    </cfRule>
    <cfRule type="cellIs" dxfId="80" priority="6" stopIfTrue="1" operator="equal">
      <formula>"Отл"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9"/>
  <sheetViews>
    <sheetView workbookViewId="0">
      <selection activeCell="F29" sqref="F29"/>
    </sheetView>
  </sheetViews>
  <sheetFormatPr defaultRowHeight="15" x14ac:dyDescent="0.25"/>
  <cols>
    <col min="2" max="2" width="14.28515625" customWidth="1"/>
    <col min="9" max="12" width="9.140625" hidden="1" customWidth="1"/>
    <col min="13" max="13" width="8.5703125" hidden="1" customWidth="1"/>
    <col min="14" max="34" width="9.140625" hidden="1" customWidth="1"/>
    <col min="35" max="35" width="8.85546875" hidden="1" customWidth="1"/>
    <col min="36" max="55" width="9.140625" hidden="1" customWidth="1"/>
    <col min="57" max="59" width="9.140625" hidden="1" customWidth="1"/>
  </cols>
  <sheetData>
    <row r="1" spans="1:63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x14ac:dyDescent="0.25">
      <c r="A3" s="1"/>
      <c r="B3" s="5" t="s">
        <v>245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246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7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5.75" thickBot="1" x14ac:dyDescent="0.3">
      <c r="A4" s="1"/>
      <c r="B4" s="5" t="s">
        <v>5</v>
      </c>
      <c r="C4" s="88" t="s">
        <v>6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43484</v>
      </c>
      <c r="BD4" s="10">
        <f>BD159</f>
        <v>87.137254901960773</v>
      </c>
      <c r="BE4" s="3"/>
      <c r="BF4" s="3"/>
      <c r="BG4" s="3"/>
      <c r="BH4" s="3"/>
      <c r="BI4" s="3"/>
      <c r="BJ4" s="3"/>
      <c r="BK4" s="3"/>
    </row>
    <row r="5" spans="1:63" ht="132" x14ac:dyDescent="0.25">
      <c r="A5" s="11" t="s">
        <v>9</v>
      </c>
      <c r="B5" s="89"/>
      <c r="C5" s="89"/>
      <c r="D5" s="89"/>
      <c r="E5" s="12" t="s">
        <v>247</v>
      </c>
      <c r="F5" s="12" t="s">
        <v>248</v>
      </c>
      <c r="G5" s="12" t="s">
        <v>249</v>
      </c>
      <c r="H5" s="12" t="s">
        <v>250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  <c r="BE5" s="3"/>
      <c r="BF5" s="3"/>
      <c r="BG5" s="3"/>
      <c r="BH5" s="3"/>
      <c r="BI5" s="3"/>
      <c r="BJ5" s="3"/>
      <c r="BK5" s="3"/>
    </row>
    <row r="6" spans="1:63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  <c r="BE6" s="3"/>
      <c r="BF6" s="3"/>
      <c r="BG6" s="3"/>
      <c r="BH6" s="3"/>
      <c r="BI6" s="3"/>
      <c r="BJ6" s="3"/>
      <c r="BK6" s="3"/>
    </row>
    <row r="7" spans="1:63" x14ac:dyDescent="0.25">
      <c r="A7" s="16"/>
      <c r="B7" s="83" t="s">
        <v>25</v>
      </c>
      <c r="C7" s="83"/>
      <c r="D7" s="83"/>
      <c r="E7" s="23">
        <v>180</v>
      </c>
      <c r="F7" s="23">
        <v>180</v>
      </c>
      <c r="G7" s="23">
        <v>162</v>
      </c>
      <c r="H7" s="23">
        <v>216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  <c r="BE7" s="3"/>
      <c r="BF7" s="3"/>
      <c r="BG7" s="3"/>
      <c r="BH7" s="3"/>
      <c r="BI7" s="3"/>
      <c r="BJ7" s="3"/>
      <c r="BK7" s="3"/>
    </row>
    <row r="8" spans="1:63" x14ac:dyDescent="0.25">
      <c r="A8" s="16"/>
      <c r="B8" s="83" t="s">
        <v>26</v>
      </c>
      <c r="C8" s="83"/>
      <c r="D8" s="83"/>
      <c r="E8" s="17" t="s">
        <v>251</v>
      </c>
      <c r="F8" s="17" t="s">
        <v>135</v>
      </c>
      <c r="G8" s="17" t="s">
        <v>134</v>
      </c>
      <c r="H8" s="17" t="s">
        <v>133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  <c r="BE8" s="3"/>
      <c r="BF8" s="3"/>
      <c r="BG8" s="3"/>
      <c r="BH8" s="3"/>
      <c r="BI8" s="3"/>
      <c r="BJ8" s="3"/>
      <c r="BK8" s="3"/>
    </row>
    <row r="9" spans="1:63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  <c r="BE9" s="3"/>
      <c r="BF9" s="3"/>
      <c r="BG9" s="3"/>
      <c r="BH9" s="3"/>
      <c r="BI9" s="3"/>
      <c r="BJ9" s="3"/>
      <c r="BK9" s="3"/>
    </row>
    <row r="10" spans="1:63" x14ac:dyDescent="0.25">
      <c r="A10" s="16"/>
      <c r="B10" s="83" t="s">
        <v>36</v>
      </c>
      <c r="C10" s="83"/>
      <c r="D10" s="83"/>
      <c r="E10" s="84" t="s">
        <v>37</v>
      </c>
      <c r="F10" s="85"/>
      <c r="G10" s="86"/>
      <c r="H10" s="84" t="s">
        <v>38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  <c r="BE10" s="3">
        <v>5</v>
      </c>
      <c r="BF10" s="3">
        <v>4</v>
      </c>
      <c r="BG10" s="3">
        <v>3</v>
      </c>
      <c r="BH10" s="3"/>
      <c r="BI10" s="3"/>
      <c r="BJ10" s="3"/>
      <c r="BK10" s="3"/>
    </row>
    <row r="11" spans="1:63" x14ac:dyDescent="0.25">
      <c r="A11" s="24"/>
      <c r="B11" s="25"/>
      <c r="C11" s="25"/>
      <c r="D11" s="26" t="s">
        <v>252</v>
      </c>
      <c r="E11" s="27" t="s">
        <v>253</v>
      </c>
      <c r="F11" s="27">
        <v>64</v>
      </c>
      <c r="G11" s="27">
        <v>70</v>
      </c>
      <c r="H11" s="27">
        <v>50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61.333333333333336</v>
      </c>
      <c r="BE11" s="74">
        <f>COUNTIF($E11:$AX11,"Отл")</f>
        <v>0</v>
      </c>
      <c r="BF11" s="75">
        <f>COUNTIF($E11:$AX11,"Хор")</f>
        <v>0</v>
      </c>
      <c r="BG11" s="75">
        <f>COUNTIF($E11:$AX11,"Удв")</f>
        <v>0</v>
      </c>
      <c r="BH11" s="3"/>
      <c r="BI11" s="3"/>
      <c r="BJ11" s="3"/>
      <c r="BK11" s="3"/>
    </row>
    <row r="12" spans="1:63" x14ac:dyDescent="0.25">
      <c r="A12" s="24"/>
      <c r="B12" s="25"/>
      <c r="C12" s="25"/>
      <c r="D12" s="26" t="s">
        <v>254</v>
      </c>
      <c r="E12" s="27" t="s">
        <v>255</v>
      </c>
      <c r="F12" s="27">
        <v>64</v>
      </c>
      <c r="G12" s="27">
        <v>70</v>
      </c>
      <c r="H12" s="27">
        <v>65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66.333333333333329</v>
      </c>
      <c r="BE12" s="74">
        <f t="shared" ref="BE12:BE75" si="1">COUNTIF($E12:$AX12,"Отл")</f>
        <v>0</v>
      </c>
      <c r="BF12" s="75">
        <f t="shared" ref="BF12:BF75" si="2">COUNTIF($E12:$AX12,"Хор")</f>
        <v>0</v>
      </c>
      <c r="BG12" s="75">
        <f t="shared" ref="BG12:BG75" si="3">COUNTIF($E12:$AX12,"Удв")</f>
        <v>0</v>
      </c>
      <c r="BH12" s="3"/>
      <c r="BI12" s="3"/>
      <c r="BJ12" s="3"/>
      <c r="BK12" s="3"/>
    </row>
    <row r="13" spans="1:63" x14ac:dyDescent="0.25">
      <c r="A13" s="24"/>
      <c r="B13" s="25"/>
      <c r="C13" s="25"/>
      <c r="D13" s="26" t="s">
        <v>256</v>
      </c>
      <c r="E13" s="27" t="s">
        <v>257</v>
      </c>
      <c r="F13" s="27">
        <v>92</v>
      </c>
      <c r="G13" s="27">
        <v>91</v>
      </c>
      <c r="H13" s="27">
        <v>97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93.333333333333329</v>
      </c>
      <c r="BE13" s="74">
        <f t="shared" si="1"/>
        <v>0</v>
      </c>
      <c r="BF13" s="75">
        <f t="shared" si="2"/>
        <v>0</v>
      </c>
      <c r="BG13" s="75">
        <f t="shared" si="3"/>
        <v>0</v>
      </c>
      <c r="BH13" s="3"/>
      <c r="BI13" s="3"/>
      <c r="BJ13" s="3"/>
      <c r="BK13" s="3"/>
    </row>
    <row r="14" spans="1:63" x14ac:dyDescent="0.25">
      <c r="A14" s="24"/>
      <c r="B14" s="25"/>
      <c r="C14" s="25"/>
      <c r="D14" s="26" t="s">
        <v>258</v>
      </c>
      <c r="E14" s="27" t="s">
        <v>138</v>
      </c>
      <c r="F14" s="27">
        <v>82</v>
      </c>
      <c r="G14" s="27">
        <v>92</v>
      </c>
      <c r="H14" s="27">
        <v>93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89</v>
      </c>
      <c r="BE14" s="74">
        <f t="shared" si="1"/>
        <v>0</v>
      </c>
      <c r="BF14" s="75">
        <f t="shared" si="2"/>
        <v>0</v>
      </c>
      <c r="BG14" s="75">
        <f t="shared" si="3"/>
        <v>0</v>
      </c>
      <c r="BH14" s="3"/>
      <c r="BI14" s="3"/>
      <c r="BJ14" s="3"/>
      <c r="BK14" s="3"/>
    </row>
    <row r="15" spans="1:63" x14ac:dyDescent="0.25">
      <c r="A15" s="24"/>
      <c r="B15" s="25"/>
      <c r="C15" s="25"/>
      <c r="D15" s="26" t="s">
        <v>259</v>
      </c>
      <c r="E15" s="27" t="s">
        <v>260</v>
      </c>
      <c r="F15" s="27">
        <v>94</v>
      </c>
      <c r="G15" s="27">
        <v>95</v>
      </c>
      <c r="H15" s="27">
        <v>99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96</v>
      </c>
      <c r="BE15" s="74">
        <f t="shared" si="1"/>
        <v>0</v>
      </c>
      <c r="BF15" s="75">
        <f t="shared" si="2"/>
        <v>0</v>
      </c>
      <c r="BG15" s="75">
        <f t="shared" si="3"/>
        <v>0</v>
      </c>
      <c r="BH15" s="3"/>
      <c r="BI15" s="3"/>
      <c r="BJ15" s="3"/>
      <c r="BK15" s="3"/>
    </row>
    <row r="16" spans="1:63" x14ac:dyDescent="0.25">
      <c r="A16" s="24"/>
      <c r="B16" s="25"/>
      <c r="C16" s="25"/>
      <c r="D16" s="26" t="s">
        <v>261</v>
      </c>
      <c r="E16" s="27" t="s">
        <v>262</v>
      </c>
      <c r="F16" s="27">
        <v>83</v>
      </c>
      <c r="G16" s="27">
        <v>92</v>
      </c>
      <c r="H16" s="27">
        <v>85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86.666666666666671</v>
      </c>
      <c r="BE16" s="74">
        <f t="shared" si="1"/>
        <v>0</v>
      </c>
      <c r="BF16" s="75">
        <f t="shared" si="2"/>
        <v>0</v>
      </c>
      <c r="BG16" s="75">
        <f t="shared" si="3"/>
        <v>0</v>
      </c>
      <c r="BH16" s="3"/>
      <c r="BI16" s="3"/>
      <c r="BJ16" s="3"/>
      <c r="BK16" s="3"/>
    </row>
    <row r="17" spans="1:63" x14ac:dyDescent="0.25">
      <c r="A17" s="24"/>
      <c r="B17" s="25"/>
      <c r="C17" s="25"/>
      <c r="D17" s="26" t="s">
        <v>263</v>
      </c>
      <c r="E17" s="27" t="s">
        <v>152</v>
      </c>
      <c r="F17" s="27">
        <v>93</v>
      </c>
      <c r="G17" s="27">
        <v>93</v>
      </c>
      <c r="H17" s="27">
        <v>95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93.666666666666671</v>
      </c>
      <c r="BE17" s="74">
        <f t="shared" si="1"/>
        <v>0</v>
      </c>
      <c r="BF17" s="75">
        <f t="shared" si="2"/>
        <v>0</v>
      </c>
      <c r="BG17" s="75">
        <f t="shared" si="3"/>
        <v>0</v>
      </c>
      <c r="BH17" s="3"/>
      <c r="BI17" s="3"/>
      <c r="BJ17" s="3"/>
      <c r="BK17" s="3"/>
    </row>
    <row r="18" spans="1:63" x14ac:dyDescent="0.25">
      <c r="A18" s="24"/>
      <c r="B18" s="25"/>
      <c r="C18" s="25"/>
      <c r="D18" s="26" t="s">
        <v>264</v>
      </c>
      <c r="E18" s="27" t="s">
        <v>138</v>
      </c>
      <c r="F18" s="27">
        <v>92</v>
      </c>
      <c r="G18" s="27">
        <v>93</v>
      </c>
      <c r="H18" s="27">
        <v>96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93.666666666666671</v>
      </c>
      <c r="BE18" s="74">
        <f t="shared" si="1"/>
        <v>0</v>
      </c>
      <c r="BF18" s="75">
        <f t="shared" si="2"/>
        <v>0</v>
      </c>
      <c r="BG18" s="75">
        <f t="shared" si="3"/>
        <v>0</v>
      </c>
      <c r="BH18" s="3"/>
      <c r="BI18" s="3"/>
      <c r="BJ18" s="3"/>
      <c r="BK18" s="3"/>
    </row>
    <row r="19" spans="1:63" x14ac:dyDescent="0.25">
      <c r="A19" s="24"/>
      <c r="B19" s="25"/>
      <c r="C19" s="25"/>
      <c r="D19" s="26" t="s">
        <v>265</v>
      </c>
      <c r="E19" s="27" t="s">
        <v>266</v>
      </c>
      <c r="F19" s="27">
        <v>61</v>
      </c>
      <c r="G19" s="27">
        <v>91</v>
      </c>
      <c r="H19" s="27">
        <v>91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81</v>
      </c>
      <c r="BE19" s="74">
        <f t="shared" si="1"/>
        <v>0</v>
      </c>
      <c r="BF19" s="75">
        <f t="shared" si="2"/>
        <v>0</v>
      </c>
      <c r="BG19" s="75">
        <f t="shared" si="3"/>
        <v>0</v>
      </c>
      <c r="BH19" s="3"/>
      <c r="BI19" s="3"/>
      <c r="BJ19" s="3"/>
      <c r="BK19" s="3"/>
    </row>
    <row r="20" spans="1:63" x14ac:dyDescent="0.25">
      <c r="A20" s="24"/>
      <c r="B20" s="25"/>
      <c r="C20" s="25"/>
      <c r="D20" s="26" t="s">
        <v>267</v>
      </c>
      <c r="E20" s="27" t="s">
        <v>260</v>
      </c>
      <c r="F20" s="27">
        <v>84</v>
      </c>
      <c r="G20" s="27">
        <v>80</v>
      </c>
      <c r="H20" s="27">
        <v>92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85.333333333333329</v>
      </c>
      <c r="BE20" s="74">
        <f>COUNTIF($E20:$AX20,"Отл")</f>
        <v>0</v>
      </c>
      <c r="BF20" s="75">
        <f t="shared" si="2"/>
        <v>0</v>
      </c>
      <c r="BG20" s="75">
        <f t="shared" si="3"/>
        <v>0</v>
      </c>
      <c r="BH20" s="3"/>
      <c r="BI20" s="3"/>
      <c r="BJ20" s="3"/>
      <c r="BK20" s="3"/>
    </row>
    <row r="21" spans="1:63" x14ac:dyDescent="0.25">
      <c r="A21" s="24"/>
      <c r="B21" s="25"/>
      <c r="C21" s="25"/>
      <c r="D21" s="26" t="s">
        <v>268</v>
      </c>
      <c r="E21" s="27" t="s">
        <v>152</v>
      </c>
      <c r="F21" s="27">
        <v>93</v>
      </c>
      <c r="G21" s="27">
        <v>92</v>
      </c>
      <c r="H21" s="27">
        <v>91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92</v>
      </c>
      <c r="BE21" s="74">
        <f t="shared" si="1"/>
        <v>0</v>
      </c>
      <c r="BF21" s="75">
        <f t="shared" si="2"/>
        <v>0</v>
      </c>
      <c r="BG21" s="75">
        <f t="shared" si="3"/>
        <v>0</v>
      </c>
      <c r="BH21" s="3"/>
      <c r="BI21" s="3"/>
      <c r="BJ21" s="3"/>
      <c r="BK21" s="3"/>
    </row>
    <row r="22" spans="1:63" x14ac:dyDescent="0.25">
      <c r="A22" s="24"/>
      <c r="B22" s="25"/>
      <c r="C22" s="25"/>
      <c r="D22" s="26" t="s">
        <v>269</v>
      </c>
      <c r="E22" s="27" t="s">
        <v>270</v>
      </c>
      <c r="F22" s="27">
        <v>82</v>
      </c>
      <c r="G22" s="27">
        <v>93</v>
      </c>
      <c r="H22" s="27">
        <v>91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88.666666666666671</v>
      </c>
      <c r="BE22" s="74">
        <f t="shared" si="1"/>
        <v>0</v>
      </c>
      <c r="BF22" s="75">
        <f t="shared" si="2"/>
        <v>0</v>
      </c>
      <c r="BG22" s="75">
        <f t="shared" si="3"/>
        <v>0</v>
      </c>
      <c r="BH22" s="3"/>
      <c r="BI22" s="3"/>
      <c r="BJ22" s="3"/>
      <c r="BK22" s="3"/>
    </row>
    <row r="23" spans="1:63" x14ac:dyDescent="0.25">
      <c r="A23" s="24"/>
      <c r="B23" s="25"/>
      <c r="C23" s="25"/>
      <c r="D23" s="26" t="s">
        <v>271</v>
      </c>
      <c r="E23" s="27" t="s">
        <v>272</v>
      </c>
      <c r="F23" s="27">
        <v>97</v>
      </c>
      <c r="G23" s="27">
        <v>94</v>
      </c>
      <c r="H23" s="27">
        <v>95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95.333333333333329</v>
      </c>
      <c r="BE23" s="74">
        <f t="shared" si="1"/>
        <v>0</v>
      </c>
      <c r="BF23" s="75">
        <f t="shared" si="2"/>
        <v>0</v>
      </c>
      <c r="BG23" s="75">
        <f t="shared" si="3"/>
        <v>0</v>
      </c>
      <c r="BH23" s="3"/>
      <c r="BI23" s="3"/>
      <c r="BJ23" s="3"/>
      <c r="BK23" s="3"/>
    </row>
    <row r="24" spans="1:63" x14ac:dyDescent="0.25">
      <c r="A24" s="24"/>
      <c r="B24" s="25"/>
      <c r="C24" s="25"/>
      <c r="D24" s="26" t="s">
        <v>273</v>
      </c>
      <c r="E24" s="27" t="s">
        <v>274</v>
      </c>
      <c r="F24" s="27">
        <v>85</v>
      </c>
      <c r="G24" s="27">
        <v>93</v>
      </c>
      <c r="H24" s="27">
        <v>92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90</v>
      </c>
      <c r="BE24" s="74">
        <f t="shared" si="1"/>
        <v>0</v>
      </c>
      <c r="BF24" s="75">
        <f t="shared" si="2"/>
        <v>0</v>
      </c>
      <c r="BG24" s="75">
        <f t="shared" si="3"/>
        <v>0</v>
      </c>
      <c r="BH24" s="3"/>
      <c r="BI24" s="3"/>
      <c r="BJ24" s="3"/>
      <c r="BK24" s="3"/>
    </row>
    <row r="25" spans="1:63" x14ac:dyDescent="0.25">
      <c r="A25" s="24"/>
      <c r="B25" s="25"/>
      <c r="C25" s="25"/>
      <c r="D25" s="26" t="s">
        <v>275</v>
      </c>
      <c r="E25" s="27" t="s">
        <v>266</v>
      </c>
      <c r="F25" s="27">
        <v>82</v>
      </c>
      <c r="G25" s="27">
        <v>93</v>
      </c>
      <c r="H25" s="27">
        <v>85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86.666666666666671</v>
      </c>
      <c r="BE25" s="74">
        <f t="shared" si="1"/>
        <v>0</v>
      </c>
      <c r="BF25" s="75">
        <f t="shared" si="2"/>
        <v>0</v>
      </c>
      <c r="BG25" s="75">
        <f t="shared" si="3"/>
        <v>0</v>
      </c>
      <c r="BH25" s="3"/>
      <c r="BI25" s="3"/>
      <c r="BJ25" s="3"/>
      <c r="BK25" s="3"/>
    </row>
    <row r="26" spans="1:63" x14ac:dyDescent="0.25">
      <c r="A26" s="24"/>
      <c r="B26" s="25"/>
      <c r="C26" s="25"/>
      <c r="D26" s="26" t="s">
        <v>276</v>
      </c>
      <c r="E26" s="27" t="s">
        <v>277</v>
      </c>
      <c r="F26" s="27">
        <v>82</v>
      </c>
      <c r="G26" s="27">
        <v>92</v>
      </c>
      <c r="H26" s="27">
        <v>85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86.333333333333329</v>
      </c>
      <c r="BE26" s="74">
        <f t="shared" si="1"/>
        <v>0</v>
      </c>
      <c r="BF26" s="75">
        <f t="shared" si="2"/>
        <v>0</v>
      </c>
      <c r="BG26" s="75">
        <f t="shared" si="3"/>
        <v>0</v>
      </c>
      <c r="BH26" s="3"/>
      <c r="BI26" s="3"/>
      <c r="BJ26" s="3"/>
      <c r="BK26" s="3"/>
    </row>
    <row r="27" spans="1:63" ht="13.5" customHeight="1" x14ac:dyDescent="0.25">
      <c r="A27" s="24"/>
      <c r="B27" s="25"/>
      <c r="C27" s="25"/>
      <c r="D27" s="26" t="s">
        <v>278</v>
      </c>
      <c r="E27" s="27" t="s">
        <v>260</v>
      </c>
      <c r="F27" s="27">
        <v>98</v>
      </c>
      <c r="G27" s="27">
        <v>94</v>
      </c>
      <c r="H27" s="27">
        <v>96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96</v>
      </c>
      <c r="BE27" s="74">
        <f t="shared" si="1"/>
        <v>0</v>
      </c>
      <c r="BF27" s="75">
        <f t="shared" si="2"/>
        <v>0</v>
      </c>
      <c r="BG27" s="75">
        <f t="shared" si="3"/>
        <v>0</v>
      </c>
      <c r="BH27" s="3"/>
      <c r="BI27" s="3"/>
      <c r="BJ27" s="3"/>
      <c r="BK27" s="3"/>
    </row>
    <row r="28" spans="1:63" hidden="1" x14ac:dyDescent="0.25">
      <c r="A28" s="24"/>
      <c r="B28" s="25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/>
      <c r="AZ28" s="30"/>
      <c r="BA28" s="30"/>
      <c r="BB28" s="31"/>
      <c r="BC28" s="21"/>
      <c r="BD28" s="32" t="b">
        <f t="shared" si="0"/>
        <v>0</v>
      </c>
      <c r="BE28" s="74">
        <f t="shared" si="1"/>
        <v>0</v>
      </c>
      <c r="BF28" s="75">
        <f t="shared" si="2"/>
        <v>0</v>
      </c>
      <c r="BG28" s="75">
        <f t="shared" si="3"/>
        <v>0</v>
      </c>
      <c r="BH28" s="3"/>
      <c r="BI28" s="3"/>
      <c r="BJ28" s="3"/>
      <c r="BK28" s="3"/>
    </row>
    <row r="29" spans="1:63" hidden="1" x14ac:dyDescent="0.25">
      <c r="A29" s="24"/>
      <c r="B29" s="25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/>
      <c r="AZ29" s="30"/>
      <c r="BA29" s="30"/>
      <c r="BB29" s="31"/>
      <c r="BC29" s="21"/>
      <c r="BD29" s="32" t="b">
        <f t="shared" si="0"/>
        <v>0</v>
      </c>
      <c r="BE29" s="74">
        <f t="shared" si="1"/>
        <v>0</v>
      </c>
      <c r="BF29" s="75">
        <f t="shared" si="2"/>
        <v>0</v>
      </c>
      <c r="BG29" s="75">
        <f t="shared" si="3"/>
        <v>0</v>
      </c>
      <c r="BH29" s="3"/>
      <c r="BI29" s="3"/>
      <c r="BJ29" s="3"/>
      <c r="BK29" s="3"/>
    </row>
    <row r="30" spans="1:63" hidden="1" x14ac:dyDescent="0.25">
      <c r="A30" s="24"/>
      <c r="B30" s="25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30"/>
      <c r="BA30" s="30"/>
      <c r="BB30" s="31"/>
      <c r="BC30" s="21"/>
      <c r="BD30" s="32" t="b">
        <f t="shared" si="0"/>
        <v>0</v>
      </c>
      <c r="BE30" s="74">
        <f t="shared" si="1"/>
        <v>0</v>
      </c>
      <c r="BF30" s="75">
        <f t="shared" si="2"/>
        <v>0</v>
      </c>
      <c r="BG30" s="75">
        <f t="shared" si="3"/>
        <v>0</v>
      </c>
      <c r="BH30" s="3"/>
      <c r="BI30" s="3"/>
      <c r="BJ30" s="3"/>
      <c r="BK30" s="3"/>
    </row>
    <row r="31" spans="1:63" hidden="1" x14ac:dyDescent="0.25">
      <c r="A31" s="24"/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30"/>
      <c r="BA31" s="30"/>
      <c r="BB31" s="31"/>
      <c r="BC31" s="21"/>
      <c r="BD31" s="32" t="b">
        <f t="shared" si="0"/>
        <v>0</v>
      </c>
      <c r="BE31" s="74">
        <f t="shared" si="1"/>
        <v>0</v>
      </c>
      <c r="BF31" s="75">
        <f t="shared" si="2"/>
        <v>0</v>
      </c>
      <c r="BG31" s="75">
        <f t="shared" si="3"/>
        <v>0</v>
      </c>
      <c r="BH31" s="3"/>
      <c r="BI31" s="3"/>
      <c r="BJ31" s="3"/>
      <c r="BK31" s="3"/>
    </row>
    <row r="32" spans="1:63" hidden="1" x14ac:dyDescent="0.25">
      <c r="A32" s="24"/>
      <c r="B32" s="25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/>
      <c r="AZ32" s="30"/>
      <c r="BA32" s="30"/>
      <c r="BB32" s="31"/>
      <c r="BC32" s="21"/>
      <c r="BD32" s="32" t="b">
        <f t="shared" si="0"/>
        <v>0</v>
      </c>
      <c r="BE32" s="74">
        <f t="shared" si="1"/>
        <v>0</v>
      </c>
      <c r="BF32" s="75">
        <f t="shared" si="2"/>
        <v>0</v>
      </c>
      <c r="BG32" s="75">
        <f t="shared" si="3"/>
        <v>0</v>
      </c>
      <c r="BH32" s="3"/>
      <c r="BI32" s="3"/>
      <c r="BJ32" s="3"/>
      <c r="BK32" s="3"/>
    </row>
    <row r="33" spans="1:63" hidden="1" x14ac:dyDescent="0.25">
      <c r="A33" s="24"/>
      <c r="B33" s="25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/>
      <c r="AZ33" s="30"/>
      <c r="BA33" s="30"/>
      <c r="BB33" s="31"/>
      <c r="BC33" s="21"/>
      <c r="BD33" s="32" t="b">
        <f t="shared" si="0"/>
        <v>0</v>
      </c>
      <c r="BE33" s="74">
        <f t="shared" si="1"/>
        <v>0</v>
      </c>
      <c r="BF33" s="75">
        <f t="shared" si="2"/>
        <v>0</v>
      </c>
      <c r="BG33" s="75">
        <f t="shared" si="3"/>
        <v>0</v>
      </c>
      <c r="BH33" s="3"/>
      <c r="BI33" s="3"/>
      <c r="BJ33" s="3"/>
      <c r="BK33" s="3"/>
    </row>
    <row r="34" spans="1:63" hidden="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/>
      <c r="AZ34" s="30"/>
      <c r="BA34" s="30"/>
      <c r="BB34" s="31"/>
      <c r="BC34" s="21"/>
      <c r="BD34" s="32" t="b">
        <f t="shared" si="0"/>
        <v>0</v>
      </c>
      <c r="BE34" s="74">
        <f t="shared" si="1"/>
        <v>0</v>
      </c>
      <c r="BF34" s="75">
        <f t="shared" si="2"/>
        <v>0</v>
      </c>
      <c r="BG34" s="75">
        <f t="shared" si="3"/>
        <v>0</v>
      </c>
      <c r="BH34" s="3"/>
      <c r="BI34" s="3"/>
      <c r="BJ34" s="3"/>
      <c r="BK34" s="3"/>
    </row>
    <row r="35" spans="1:63" hidden="1" x14ac:dyDescent="0.25">
      <c r="A35" s="24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/>
      <c r="AZ35" s="30"/>
      <c r="BA35" s="30"/>
      <c r="BB35" s="31"/>
      <c r="BC35" s="21"/>
      <c r="BD35" s="32" t="b">
        <f t="shared" si="0"/>
        <v>0</v>
      </c>
      <c r="BE35" s="74">
        <f t="shared" si="1"/>
        <v>0</v>
      </c>
      <c r="BF35" s="75">
        <f t="shared" si="2"/>
        <v>0</v>
      </c>
      <c r="BG35" s="75">
        <f t="shared" si="3"/>
        <v>0</v>
      </c>
      <c r="BH35" s="3"/>
      <c r="BI35" s="3"/>
      <c r="BJ35" s="3"/>
      <c r="BK35" s="3"/>
    </row>
    <row r="36" spans="1:63" ht="13.5" hidden="1" customHeight="1" x14ac:dyDescent="0.25">
      <c r="A36" s="24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/>
      <c r="AZ36" s="30"/>
      <c r="BA36" s="30"/>
      <c r="BB36" s="31"/>
      <c r="BC36" s="21"/>
      <c r="BD36" s="32" t="b">
        <f t="shared" si="0"/>
        <v>0</v>
      </c>
      <c r="BE36" s="74">
        <f t="shared" si="1"/>
        <v>0</v>
      </c>
      <c r="BF36" s="75">
        <f t="shared" si="2"/>
        <v>0</v>
      </c>
      <c r="BG36" s="75">
        <f t="shared" si="3"/>
        <v>0</v>
      </c>
      <c r="BH36" s="3"/>
      <c r="BI36" s="3"/>
      <c r="BJ36" s="3"/>
      <c r="BK36" s="3"/>
    </row>
    <row r="37" spans="1:63" hidden="1" x14ac:dyDescent="0.25">
      <c r="A37" s="24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/>
      <c r="AZ37" s="30"/>
      <c r="BA37" s="30"/>
      <c r="BB37" s="31"/>
      <c r="BC37" s="21"/>
      <c r="BD37" s="32" t="b">
        <f t="shared" si="0"/>
        <v>0</v>
      </c>
      <c r="BE37" s="74">
        <f t="shared" si="1"/>
        <v>0</v>
      </c>
      <c r="BF37" s="75">
        <f t="shared" si="2"/>
        <v>0</v>
      </c>
      <c r="BG37" s="75">
        <f t="shared" si="3"/>
        <v>0</v>
      </c>
      <c r="BH37" s="3"/>
      <c r="BI37" s="3"/>
      <c r="BJ37" s="3"/>
      <c r="BK37" s="3"/>
    </row>
    <row r="38" spans="1:63" hidden="1" x14ac:dyDescent="0.25">
      <c r="A38" s="24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/>
      <c r="AZ38" s="30"/>
      <c r="BA38" s="30"/>
      <c r="BB38" s="31"/>
      <c r="BC38" s="21"/>
      <c r="BD38" s="32" t="b">
        <f t="shared" si="0"/>
        <v>0</v>
      </c>
      <c r="BE38" s="74">
        <f t="shared" si="1"/>
        <v>0</v>
      </c>
      <c r="BF38" s="75">
        <f t="shared" si="2"/>
        <v>0</v>
      </c>
      <c r="BG38" s="75">
        <f t="shared" si="3"/>
        <v>0</v>
      </c>
      <c r="BH38" s="3"/>
      <c r="BI38" s="3"/>
      <c r="BJ38" s="3"/>
      <c r="BK38" s="3"/>
    </row>
    <row r="39" spans="1:63" hidden="1" x14ac:dyDescent="0.25">
      <c r="A39" s="24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/>
      <c r="AZ39" s="30"/>
      <c r="BA39" s="30"/>
      <c r="BB39" s="31"/>
      <c r="BC39" s="21"/>
      <c r="BD39" s="32" t="b">
        <f t="shared" si="0"/>
        <v>0</v>
      </c>
      <c r="BE39" s="74">
        <f t="shared" si="1"/>
        <v>0</v>
      </c>
      <c r="BF39" s="75">
        <f t="shared" si="2"/>
        <v>0</v>
      </c>
      <c r="BG39" s="75">
        <f t="shared" si="3"/>
        <v>0</v>
      </c>
      <c r="BH39" s="3"/>
      <c r="BI39" s="3"/>
      <c r="BJ39" s="3"/>
      <c r="BK39" s="3"/>
    </row>
    <row r="40" spans="1:63" hidden="1" x14ac:dyDescent="0.25">
      <c r="A40" s="24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/>
      <c r="AZ40" s="30"/>
      <c r="BA40" s="30"/>
      <c r="BB40" s="31"/>
      <c r="BC40" s="21"/>
      <c r="BD40" s="32" t="b">
        <f t="shared" si="0"/>
        <v>0</v>
      </c>
      <c r="BE40" s="74">
        <f t="shared" si="1"/>
        <v>0</v>
      </c>
      <c r="BF40" s="75">
        <f t="shared" si="2"/>
        <v>0</v>
      </c>
      <c r="BG40" s="75">
        <f t="shared" si="3"/>
        <v>0</v>
      </c>
      <c r="BH40" s="3"/>
      <c r="BI40" s="3"/>
      <c r="BJ40" s="3"/>
      <c r="BK40" s="3"/>
    </row>
    <row r="41" spans="1:63" hidden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  <c r="BE41" s="74">
        <f t="shared" si="1"/>
        <v>0</v>
      </c>
      <c r="BF41" s="75">
        <f t="shared" si="2"/>
        <v>0</v>
      </c>
      <c r="BG41" s="75">
        <f t="shared" si="3"/>
        <v>0</v>
      </c>
      <c r="BH41" s="3"/>
      <c r="BI41" s="3"/>
      <c r="BJ41" s="3"/>
      <c r="BK41" s="3"/>
    </row>
    <row r="42" spans="1:63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  <c r="BE42" s="74">
        <f t="shared" si="1"/>
        <v>0</v>
      </c>
      <c r="BF42" s="75">
        <f t="shared" si="2"/>
        <v>0</v>
      </c>
      <c r="BG42" s="75">
        <f t="shared" si="3"/>
        <v>0</v>
      </c>
      <c r="BH42" s="3"/>
      <c r="BI42" s="3"/>
      <c r="BJ42" s="3"/>
      <c r="BK42" s="3"/>
    </row>
    <row r="43" spans="1:63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  <c r="BE43" s="74">
        <f t="shared" si="1"/>
        <v>0</v>
      </c>
      <c r="BF43" s="75">
        <f t="shared" si="2"/>
        <v>0</v>
      </c>
      <c r="BG43" s="75">
        <f t="shared" si="3"/>
        <v>0</v>
      </c>
      <c r="BH43" s="3"/>
      <c r="BI43" s="3"/>
      <c r="BJ43" s="3"/>
      <c r="BK43" s="3"/>
    </row>
    <row r="44" spans="1:63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  <c r="BE44" s="74">
        <f t="shared" si="1"/>
        <v>0</v>
      </c>
      <c r="BF44" s="75">
        <f t="shared" si="2"/>
        <v>0</v>
      </c>
      <c r="BG44" s="75">
        <f t="shared" si="3"/>
        <v>0</v>
      </c>
      <c r="BH44" s="3"/>
      <c r="BI44" s="3"/>
      <c r="BJ44" s="3"/>
      <c r="BK44" s="3"/>
    </row>
    <row r="45" spans="1:63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  <c r="BE45" s="74">
        <f t="shared" si="1"/>
        <v>0</v>
      </c>
      <c r="BF45" s="75">
        <f t="shared" si="2"/>
        <v>0</v>
      </c>
      <c r="BG45" s="75">
        <f t="shared" si="3"/>
        <v>0</v>
      </c>
      <c r="BH45" s="3"/>
      <c r="BI45" s="3"/>
      <c r="BJ45" s="3"/>
      <c r="BK45" s="3"/>
    </row>
    <row r="46" spans="1:63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  <c r="BE46" s="74">
        <f t="shared" si="1"/>
        <v>0</v>
      </c>
      <c r="BF46" s="75">
        <f t="shared" si="2"/>
        <v>0</v>
      </c>
      <c r="BG46" s="75">
        <f t="shared" si="3"/>
        <v>0</v>
      </c>
      <c r="BH46" s="3"/>
      <c r="BI46" s="3"/>
      <c r="BJ46" s="3"/>
      <c r="BK46" s="3"/>
    </row>
    <row r="47" spans="1:63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  <c r="BE47" s="74">
        <f t="shared" si="1"/>
        <v>0</v>
      </c>
      <c r="BF47" s="75">
        <f t="shared" si="2"/>
        <v>0</v>
      </c>
      <c r="BG47" s="75">
        <f t="shared" si="3"/>
        <v>0</v>
      </c>
      <c r="BH47" s="3"/>
      <c r="BI47" s="3"/>
      <c r="BJ47" s="3"/>
      <c r="BK47" s="3"/>
    </row>
    <row r="48" spans="1:63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  <c r="BE48" s="74">
        <f t="shared" si="1"/>
        <v>0</v>
      </c>
      <c r="BF48" s="75">
        <f t="shared" si="2"/>
        <v>0</v>
      </c>
      <c r="BG48" s="75">
        <f t="shared" si="3"/>
        <v>0</v>
      </c>
      <c r="BH48" s="3"/>
      <c r="BI48" s="3"/>
      <c r="BJ48" s="3"/>
      <c r="BK48" s="3"/>
    </row>
    <row r="49" spans="1:63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  <c r="BE49" s="74">
        <f t="shared" si="1"/>
        <v>0</v>
      </c>
      <c r="BF49" s="75">
        <f t="shared" si="2"/>
        <v>0</v>
      </c>
      <c r="BG49" s="75">
        <f t="shared" si="3"/>
        <v>0</v>
      </c>
      <c r="BH49" s="3"/>
      <c r="BI49" s="3"/>
      <c r="BJ49" s="3"/>
      <c r="BK49" s="3"/>
    </row>
    <row r="50" spans="1:63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  <c r="BE50" s="74">
        <f t="shared" si="1"/>
        <v>0</v>
      </c>
      <c r="BF50" s="75">
        <f t="shared" si="2"/>
        <v>0</v>
      </c>
      <c r="BG50" s="75">
        <f t="shared" si="3"/>
        <v>0</v>
      </c>
      <c r="BH50" s="3"/>
      <c r="BI50" s="3"/>
      <c r="BJ50" s="3"/>
      <c r="BK50" s="3"/>
    </row>
    <row r="51" spans="1:63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  <c r="BE51" s="74">
        <f t="shared" si="1"/>
        <v>0</v>
      </c>
      <c r="BF51" s="75">
        <f t="shared" si="2"/>
        <v>0</v>
      </c>
      <c r="BG51" s="75">
        <f t="shared" si="3"/>
        <v>0</v>
      </c>
      <c r="BH51" s="3"/>
      <c r="BI51" s="3"/>
      <c r="BJ51" s="3"/>
      <c r="BK51" s="3"/>
    </row>
    <row r="52" spans="1:63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  <c r="BE52" s="74">
        <f t="shared" si="1"/>
        <v>0</v>
      </c>
      <c r="BF52" s="75">
        <f t="shared" si="2"/>
        <v>0</v>
      </c>
      <c r="BG52" s="75">
        <f t="shared" si="3"/>
        <v>0</v>
      </c>
      <c r="BH52" s="3"/>
      <c r="BI52" s="3"/>
      <c r="BJ52" s="3"/>
      <c r="BK52" s="3"/>
    </row>
    <row r="53" spans="1:63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  <c r="BE53" s="74">
        <f t="shared" si="1"/>
        <v>0</v>
      </c>
      <c r="BF53" s="75">
        <f t="shared" si="2"/>
        <v>0</v>
      </c>
      <c r="BG53" s="75">
        <f t="shared" si="3"/>
        <v>0</v>
      </c>
      <c r="BH53" s="3"/>
      <c r="BI53" s="3"/>
      <c r="BJ53" s="3"/>
      <c r="BK53" s="3"/>
    </row>
    <row r="54" spans="1:63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  <c r="BE54" s="74">
        <f t="shared" si="1"/>
        <v>0</v>
      </c>
      <c r="BF54" s="75">
        <f t="shared" si="2"/>
        <v>0</v>
      </c>
      <c r="BG54" s="75">
        <f t="shared" si="3"/>
        <v>0</v>
      </c>
      <c r="BH54" s="3"/>
      <c r="BI54" s="3"/>
      <c r="BJ54" s="3"/>
      <c r="BK54" s="3"/>
    </row>
    <row r="55" spans="1:63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  <c r="BE55" s="74">
        <f t="shared" si="1"/>
        <v>0</v>
      </c>
      <c r="BF55" s="75">
        <f t="shared" si="2"/>
        <v>0</v>
      </c>
      <c r="BG55" s="75">
        <f t="shared" si="3"/>
        <v>0</v>
      </c>
      <c r="BH55" s="3"/>
      <c r="BI55" s="3"/>
      <c r="BJ55" s="3"/>
      <c r="BK55" s="3"/>
    </row>
    <row r="56" spans="1:63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  <c r="BE56" s="74">
        <f t="shared" si="1"/>
        <v>0</v>
      </c>
      <c r="BF56" s="75">
        <f t="shared" si="2"/>
        <v>0</v>
      </c>
      <c r="BG56" s="75">
        <f t="shared" si="3"/>
        <v>0</v>
      </c>
      <c r="BH56" s="3"/>
      <c r="BI56" s="3"/>
      <c r="BJ56" s="3"/>
      <c r="BK56" s="3"/>
    </row>
    <row r="57" spans="1:63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  <c r="BE57" s="74">
        <f t="shared" si="1"/>
        <v>0</v>
      </c>
      <c r="BF57" s="75">
        <f t="shared" si="2"/>
        <v>0</v>
      </c>
      <c r="BG57" s="75">
        <f t="shared" si="3"/>
        <v>0</v>
      </c>
      <c r="BH57" s="3"/>
      <c r="BI57" s="3"/>
      <c r="BJ57" s="3"/>
      <c r="BK57" s="3"/>
    </row>
    <row r="58" spans="1:63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  <c r="BE58" s="74">
        <f t="shared" si="1"/>
        <v>0</v>
      </c>
      <c r="BF58" s="75">
        <f t="shared" si="2"/>
        <v>0</v>
      </c>
      <c r="BG58" s="75">
        <f t="shared" si="3"/>
        <v>0</v>
      </c>
      <c r="BH58" s="3"/>
      <c r="BI58" s="3"/>
      <c r="BJ58" s="3"/>
      <c r="BK58" s="3"/>
    </row>
    <row r="59" spans="1:63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  <c r="BE59" s="74">
        <f t="shared" si="1"/>
        <v>0</v>
      </c>
      <c r="BF59" s="75">
        <f t="shared" si="2"/>
        <v>0</v>
      </c>
      <c r="BG59" s="75">
        <f t="shared" si="3"/>
        <v>0</v>
      </c>
      <c r="BH59" s="3"/>
      <c r="BI59" s="3"/>
      <c r="BJ59" s="3"/>
      <c r="BK59" s="3"/>
    </row>
    <row r="60" spans="1:63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  <c r="BE60" s="74">
        <f t="shared" si="1"/>
        <v>0</v>
      </c>
      <c r="BF60" s="75">
        <f t="shared" si="2"/>
        <v>0</v>
      </c>
      <c r="BG60" s="75">
        <f t="shared" si="3"/>
        <v>0</v>
      </c>
      <c r="BH60" s="3"/>
      <c r="BI60" s="3"/>
      <c r="BJ60" s="3"/>
      <c r="BK60" s="3"/>
    </row>
    <row r="61" spans="1:63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  <c r="BE61" s="74">
        <f t="shared" si="1"/>
        <v>0</v>
      </c>
      <c r="BF61" s="75">
        <f t="shared" si="2"/>
        <v>0</v>
      </c>
      <c r="BG61" s="75">
        <f t="shared" si="3"/>
        <v>0</v>
      </c>
      <c r="BH61" s="3"/>
      <c r="BI61" s="3"/>
      <c r="BJ61" s="3"/>
      <c r="BK61" s="3"/>
    </row>
    <row r="62" spans="1:63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  <c r="BE62" s="74">
        <f t="shared" si="1"/>
        <v>0</v>
      </c>
      <c r="BF62" s="75">
        <f t="shared" si="2"/>
        <v>0</v>
      </c>
      <c r="BG62" s="75">
        <f t="shared" si="3"/>
        <v>0</v>
      </c>
      <c r="BH62" s="3"/>
      <c r="BI62" s="3"/>
      <c r="BJ62" s="3"/>
      <c r="BK62" s="3"/>
    </row>
    <row r="63" spans="1:63" ht="7.5" hidden="1" customHeight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  <c r="BE63" s="74">
        <f t="shared" si="1"/>
        <v>0</v>
      </c>
      <c r="BF63" s="75">
        <f t="shared" si="2"/>
        <v>0</v>
      </c>
      <c r="BG63" s="75">
        <f t="shared" si="3"/>
        <v>0</v>
      </c>
      <c r="BH63" s="3"/>
      <c r="BI63" s="3"/>
      <c r="BJ63" s="3"/>
      <c r="BK63" s="3"/>
    </row>
    <row r="64" spans="1:63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  <c r="BE64" s="74">
        <f t="shared" si="1"/>
        <v>0</v>
      </c>
      <c r="BF64" s="75">
        <f t="shared" si="2"/>
        <v>0</v>
      </c>
      <c r="BG64" s="75">
        <f t="shared" si="3"/>
        <v>0</v>
      </c>
      <c r="BH64" s="3"/>
      <c r="BI64" s="3"/>
      <c r="BJ64" s="3"/>
      <c r="BK64" s="3"/>
    </row>
    <row r="65" spans="1:63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  <c r="BE65" s="74">
        <f t="shared" si="1"/>
        <v>0</v>
      </c>
      <c r="BF65" s="75">
        <f t="shared" si="2"/>
        <v>0</v>
      </c>
      <c r="BG65" s="75">
        <f t="shared" si="3"/>
        <v>0</v>
      </c>
      <c r="BH65" s="3"/>
      <c r="BI65" s="3"/>
      <c r="BJ65" s="3"/>
      <c r="BK65" s="3"/>
    </row>
    <row r="66" spans="1:63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  <c r="BE66" s="74">
        <f t="shared" si="1"/>
        <v>0</v>
      </c>
      <c r="BF66" s="75">
        <f t="shared" si="2"/>
        <v>0</v>
      </c>
      <c r="BG66" s="75">
        <f t="shared" si="3"/>
        <v>0</v>
      </c>
      <c r="BH66" s="3"/>
      <c r="BI66" s="3"/>
      <c r="BJ66" s="3"/>
      <c r="BK66" s="3"/>
    </row>
    <row r="67" spans="1:63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  <c r="BE67" s="74">
        <f t="shared" si="1"/>
        <v>0</v>
      </c>
      <c r="BF67" s="75">
        <f t="shared" si="2"/>
        <v>0</v>
      </c>
      <c r="BG67" s="75">
        <f t="shared" si="3"/>
        <v>0</v>
      </c>
      <c r="BH67" s="3"/>
      <c r="BI67" s="3"/>
      <c r="BJ67" s="3"/>
      <c r="BK67" s="3"/>
    </row>
    <row r="68" spans="1:63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  <c r="BE68" s="74">
        <f t="shared" si="1"/>
        <v>0</v>
      </c>
      <c r="BF68" s="75">
        <f t="shared" si="2"/>
        <v>0</v>
      </c>
      <c r="BG68" s="75">
        <f t="shared" si="3"/>
        <v>0</v>
      </c>
      <c r="BH68" s="3"/>
      <c r="BI68" s="3"/>
      <c r="BJ68" s="3"/>
      <c r="BK68" s="3"/>
    </row>
    <row r="69" spans="1:63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  <c r="BE69" s="74">
        <f t="shared" si="1"/>
        <v>0</v>
      </c>
      <c r="BF69" s="75">
        <f t="shared" si="2"/>
        <v>0</v>
      </c>
      <c r="BG69" s="75">
        <f t="shared" si="3"/>
        <v>0</v>
      </c>
      <c r="BH69" s="3"/>
      <c r="BI69" s="3"/>
      <c r="BJ69" s="3"/>
      <c r="BK69" s="3"/>
    </row>
    <row r="70" spans="1:63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  <c r="BE70" s="74">
        <f t="shared" si="1"/>
        <v>0</v>
      </c>
      <c r="BF70" s="75">
        <f t="shared" si="2"/>
        <v>0</v>
      </c>
      <c r="BG70" s="75">
        <f t="shared" si="3"/>
        <v>0</v>
      </c>
      <c r="BH70" s="3"/>
      <c r="BI70" s="3"/>
      <c r="BJ70" s="3"/>
      <c r="BK70" s="3"/>
    </row>
    <row r="71" spans="1:63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  <c r="BE71" s="74">
        <f t="shared" si="1"/>
        <v>0</v>
      </c>
      <c r="BF71" s="75">
        <f t="shared" si="2"/>
        <v>0</v>
      </c>
      <c r="BG71" s="75">
        <f t="shared" si="3"/>
        <v>0</v>
      </c>
      <c r="BH71" s="3"/>
      <c r="BI71" s="3"/>
      <c r="BJ71" s="3"/>
      <c r="BK71" s="3"/>
    </row>
    <row r="72" spans="1:63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  <c r="BE72" s="74">
        <f t="shared" si="1"/>
        <v>0</v>
      </c>
      <c r="BF72" s="75">
        <f t="shared" si="2"/>
        <v>0</v>
      </c>
      <c r="BG72" s="75">
        <f t="shared" si="3"/>
        <v>0</v>
      </c>
      <c r="BH72" s="3"/>
      <c r="BI72" s="3"/>
      <c r="BJ72" s="3"/>
      <c r="BK72" s="3"/>
    </row>
    <row r="73" spans="1:63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  <c r="BE73" s="74">
        <f t="shared" si="1"/>
        <v>0</v>
      </c>
      <c r="BF73" s="75">
        <f t="shared" si="2"/>
        <v>0</v>
      </c>
      <c r="BG73" s="75">
        <f t="shared" si="3"/>
        <v>0</v>
      </c>
      <c r="BH73" s="3"/>
      <c r="BI73" s="3"/>
      <c r="BJ73" s="3"/>
      <c r="BK73" s="3"/>
    </row>
    <row r="74" spans="1:63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  <c r="BE74" s="74">
        <f t="shared" si="1"/>
        <v>0</v>
      </c>
      <c r="BF74" s="75">
        <f t="shared" si="2"/>
        <v>0</v>
      </c>
      <c r="BG74" s="75">
        <f t="shared" si="3"/>
        <v>0</v>
      </c>
      <c r="BH74" s="3"/>
      <c r="BI74" s="3"/>
      <c r="BJ74" s="3"/>
      <c r="BK74" s="3"/>
    </row>
    <row r="75" spans="1:63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  <c r="BE75" s="74">
        <f t="shared" si="1"/>
        <v>0</v>
      </c>
      <c r="BF75" s="75">
        <f t="shared" si="2"/>
        <v>0</v>
      </c>
      <c r="BG75" s="75">
        <f t="shared" si="3"/>
        <v>0</v>
      </c>
      <c r="BH75" s="3"/>
      <c r="BI75" s="3"/>
      <c r="BJ75" s="3"/>
      <c r="BK75" s="3"/>
    </row>
    <row r="76" spans="1:63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4">IF(SUM(E76:AX76)&gt;0,(SUM(E76:AX76)/COUNTIF(E76:AX76,"&gt;0")))</f>
        <v>0</v>
      </c>
      <c r="BE76" s="74">
        <f t="shared" ref="BE76:BE139" si="5">COUNTIF($E76:$AX76,"Отл")</f>
        <v>0</v>
      </c>
      <c r="BF76" s="75">
        <f t="shared" ref="BF76:BF139" si="6">COUNTIF($E76:$AX76,"Хор")</f>
        <v>0</v>
      </c>
      <c r="BG76" s="75">
        <f t="shared" ref="BG76:BG139" si="7">COUNTIF($E76:$AX76,"Удв")</f>
        <v>0</v>
      </c>
      <c r="BH76" s="3"/>
      <c r="BI76" s="3"/>
      <c r="BJ76" s="3"/>
      <c r="BK76" s="3"/>
    </row>
    <row r="77" spans="1:63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4"/>
        <v>0</v>
      </c>
      <c r="BE77" s="74">
        <f t="shared" si="5"/>
        <v>0</v>
      </c>
      <c r="BF77" s="75">
        <f t="shared" si="6"/>
        <v>0</v>
      </c>
      <c r="BG77" s="75">
        <f t="shared" si="7"/>
        <v>0</v>
      </c>
      <c r="BH77" s="3"/>
      <c r="BI77" s="3"/>
      <c r="BJ77" s="3"/>
      <c r="BK77" s="3"/>
    </row>
    <row r="78" spans="1:63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4"/>
        <v>0</v>
      </c>
      <c r="BE78" s="74">
        <f t="shared" si="5"/>
        <v>0</v>
      </c>
      <c r="BF78" s="75">
        <f t="shared" si="6"/>
        <v>0</v>
      </c>
      <c r="BG78" s="75">
        <f t="shared" si="7"/>
        <v>0</v>
      </c>
      <c r="BH78" s="3"/>
      <c r="BI78" s="3"/>
      <c r="BJ78" s="3"/>
      <c r="BK78" s="3"/>
    </row>
    <row r="79" spans="1:63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4"/>
        <v>0</v>
      </c>
      <c r="BE79" s="74">
        <f t="shared" si="5"/>
        <v>0</v>
      </c>
      <c r="BF79" s="75">
        <f t="shared" si="6"/>
        <v>0</v>
      </c>
      <c r="BG79" s="75">
        <f t="shared" si="7"/>
        <v>0</v>
      </c>
      <c r="BH79" s="3"/>
      <c r="BI79" s="3"/>
      <c r="BJ79" s="3"/>
      <c r="BK79" s="3"/>
    </row>
    <row r="80" spans="1:63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4"/>
        <v>0</v>
      </c>
      <c r="BE80" s="74">
        <f t="shared" si="5"/>
        <v>0</v>
      </c>
      <c r="BF80" s="75">
        <f t="shared" si="6"/>
        <v>0</v>
      </c>
      <c r="BG80" s="75">
        <f t="shared" si="7"/>
        <v>0</v>
      </c>
      <c r="BH80" s="3"/>
      <c r="BI80" s="3"/>
      <c r="BJ80" s="3"/>
      <c r="BK80" s="3"/>
    </row>
    <row r="81" spans="1:63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4"/>
        <v>0</v>
      </c>
      <c r="BE81" s="74">
        <f t="shared" si="5"/>
        <v>0</v>
      </c>
      <c r="BF81" s="75">
        <f t="shared" si="6"/>
        <v>0</v>
      </c>
      <c r="BG81" s="75">
        <f t="shared" si="7"/>
        <v>0</v>
      </c>
      <c r="BH81" s="3"/>
      <c r="BI81" s="3"/>
      <c r="BJ81" s="3"/>
      <c r="BK81" s="3"/>
    </row>
    <row r="82" spans="1:63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4"/>
        <v>0</v>
      </c>
      <c r="BE82" s="74">
        <f t="shared" si="5"/>
        <v>0</v>
      </c>
      <c r="BF82" s="75">
        <f t="shared" si="6"/>
        <v>0</v>
      </c>
      <c r="BG82" s="75">
        <f t="shared" si="7"/>
        <v>0</v>
      </c>
      <c r="BH82" s="3"/>
      <c r="BI82" s="3"/>
      <c r="BJ82" s="3"/>
      <c r="BK82" s="3"/>
    </row>
    <row r="83" spans="1:63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4"/>
        <v>0</v>
      </c>
      <c r="BE83" s="74">
        <f t="shared" si="5"/>
        <v>0</v>
      </c>
      <c r="BF83" s="75">
        <f t="shared" si="6"/>
        <v>0</v>
      </c>
      <c r="BG83" s="75">
        <f t="shared" si="7"/>
        <v>0</v>
      </c>
      <c r="BH83" s="3"/>
      <c r="BI83" s="3"/>
      <c r="BJ83" s="3"/>
      <c r="BK83" s="3"/>
    </row>
    <row r="84" spans="1:63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4"/>
        <v>0</v>
      </c>
      <c r="BE84" s="74">
        <f t="shared" si="5"/>
        <v>0</v>
      </c>
      <c r="BF84" s="75">
        <f t="shared" si="6"/>
        <v>0</v>
      </c>
      <c r="BG84" s="75">
        <f t="shared" si="7"/>
        <v>0</v>
      </c>
      <c r="BH84" s="3"/>
      <c r="BI84" s="3"/>
      <c r="BJ84" s="3"/>
      <c r="BK84" s="3"/>
    </row>
    <row r="85" spans="1:63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4"/>
        <v>0</v>
      </c>
      <c r="BE85" s="74">
        <f t="shared" si="5"/>
        <v>0</v>
      </c>
      <c r="BF85" s="75">
        <f t="shared" si="6"/>
        <v>0</v>
      </c>
      <c r="BG85" s="75">
        <f t="shared" si="7"/>
        <v>0</v>
      </c>
      <c r="BH85" s="3"/>
      <c r="BI85" s="3"/>
      <c r="BJ85" s="3"/>
      <c r="BK85" s="3"/>
    </row>
    <row r="86" spans="1:63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4"/>
        <v>0</v>
      </c>
      <c r="BE86" s="74">
        <f t="shared" si="5"/>
        <v>0</v>
      </c>
      <c r="BF86" s="75">
        <f t="shared" si="6"/>
        <v>0</v>
      </c>
      <c r="BG86" s="75">
        <f t="shared" si="7"/>
        <v>0</v>
      </c>
      <c r="BH86" s="3"/>
      <c r="BI86" s="3"/>
      <c r="BJ86" s="3"/>
      <c r="BK86" s="3"/>
    </row>
    <row r="87" spans="1:63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4"/>
        <v>0</v>
      </c>
      <c r="BE87" s="74">
        <f t="shared" si="5"/>
        <v>0</v>
      </c>
      <c r="BF87" s="75">
        <f t="shared" si="6"/>
        <v>0</v>
      </c>
      <c r="BG87" s="75">
        <f t="shared" si="7"/>
        <v>0</v>
      </c>
      <c r="BH87" s="3"/>
      <c r="BI87" s="3"/>
      <c r="BJ87" s="3"/>
      <c r="BK87" s="3"/>
    </row>
    <row r="88" spans="1:63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4"/>
        <v>0</v>
      </c>
      <c r="BE88" s="74">
        <f t="shared" si="5"/>
        <v>0</v>
      </c>
      <c r="BF88" s="75">
        <f t="shared" si="6"/>
        <v>0</v>
      </c>
      <c r="BG88" s="75">
        <f t="shared" si="7"/>
        <v>0</v>
      </c>
      <c r="BH88" s="3"/>
      <c r="BI88" s="3"/>
      <c r="BJ88" s="3"/>
      <c r="BK88" s="3"/>
    </row>
    <row r="89" spans="1:63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4"/>
        <v>0</v>
      </c>
      <c r="BE89" s="74">
        <f t="shared" si="5"/>
        <v>0</v>
      </c>
      <c r="BF89" s="75">
        <f t="shared" si="6"/>
        <v>0</v>
      </c>
      <c r="BG89" s="75">
        <f t="shared" si="7"/>
        <v>0</v>
      </c>
      <c r="BH89" s="3"/>
      <c r="BI89" s="3"/>
      <c r="BJ89" s="3"/>
      <c r="BK89" s="3"/>
    </row>
    <row r="90" spans="1:63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4"/>
        <v>0</v>
      </c>
      <c r="BE90" s="74">
        <f t="shared" si="5"/>
        <v>0</v>
      </c>
      <c r="BF90" s="75">
        <f t="shared" si="6"/>
        <v>0</v>
      </c>
      <c r="BG90" s="75">
        <f t="shared" si="7"/>
        <v>0</v>
      </c>
      <c r="BH90" s="3"/>
      <c r="BI90" s="3"/>
      <c r="BJ90" s="3"/>
      <c r="BK90" s="3"/>
    </row>
    <row r="91" spans="1:63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4"/>
        <v>0</v>
      </c>
      <c r="BE91" s="74">
        <f t="shared" si="5"/>
        <v>0</v>
      </c>
      <c r="BF91" s="75">
        <f t="shared" si="6"/>
        <v>0</v>
      </c>
      <c r="BG91" s="75">
        <f t="shared" si="7"/>
        <v>0</v>
      </c>
      <c r="BH91" s="3"/>
      <c r="BI91" s="3"/>
      <c r="BJ91" s="3"/>
      <c r="BK91" s="3"/>
    </row>
    <row r="92" spans="1:63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4"/>
        <v>0</v>
      </c>
      <c r="BE92" s="74">
        <f t="shared" si="5"/>
        <v>0</v>
      </c>
      <c r="BF92" s="75">
        <f t="shared" si="6"/>
        <v>0</v>
      </c>
      <c r="BG92" s="75">
        <f t="shared" si="7"/>
        <v>0</v>
      </c>
      <c r="BH92" s="3"/>
      <c r="BI92" s="3"/>
      <c r="BJ92" s="3"/>
      <c r="BK92" s="3"/>
    </row>
    <row r="93" spans="1:63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4"/>
        <v>0</v>
      </c>
      <c r="BE93" s="74">
        <f t="shared" si="5"/>
        <v>0</v>
      </c>
      <c r="BF93" s="75">
        <f t="shared" si="6"/>
        <v>0</v>
      </c>
      <c r="BG93" s="75">
        <f t="shared" si="7"/>
        <v>0</v>
      </c>
      <c r="BH93" s="3"/>
      <c r="BI93" s="3"/>
      <c r="BJ93" s="3"/>
      <c r="BK93" s="3"/>
    </row>
    <row r="94" spans="1:63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4"/>
        <v>0</v>
      </c>
      <c r="BE94" s="74">
        <f t="shared" si="5"/>
        <v>0</v>
      </c>
      <c r="BF94" s="75">
        <f t="shared" si="6"/>
        <v>0</v>
      </c>
      <c r="BG94" s="75">
        <f t="shared" si="7"/>
        <v>0</v>
      </c>
      <c r="BH94" s="3"/>
      <c r="BI94" s="3"/>
      <c r="BJ94" s="3"/>
      <c r="BK94" s="3"/>
    </row>
    <row r="95" spans="1:63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4"/>
        <v>0</v>
      </c>
      <c r="BE95" s="74">
        <f t="shared" si="5"/>
        <v>0</v>
      </c>
      <c r="BF95" s="75">
        <f t="shared" si="6"/>
        <v>0</v>
      </c>
      <c r="BG95" s="75">
        <f t="shared" si="7"/>
        <v>0</v>
      </c>
      <c r="BH95" s="3"/>
      <c r="BI95" s="3"/>
      <c r="BJ95" s="3"/>
      <c r="BK95" s="3"/>
    </row>
    <row r="96" spans="1:63" ht="12.75" hidden="1" customHeight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4"/>
        <v>0</v>
      </c>
      <c r="BE96" s="74">
        <f t="shared" si="5"/>
        <v>0</v>
      </c>
      <c r="BF96" s="75">
        <f t="shared" si="6"/>
        <v>0</v>
      </c>
      <c r="BG96" s="75">
        <f t="shared" si="7"/>
        <v>0</v>
      </c>
      <c r="BH96" s="3"/>
      <c r="BI96" s="3"/>
      <c r="BJ96" s="3"/>
      <c r="BK96" s="3"/>
    </row>
    <row r="97" spans="1:63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4"/>
        <v>0</v>
      </c>
      <c r="BE97" s="74">
        <f t="shared" si="5"/>
        <v>0</v>
      </c>
      <c r="BF97" s="75">
        <f t="shared" si="6"/>
        <v>0</v>
      </c>
      <c r="BG97" s="75">
        <f t="shared" si="7"/>
        <v>0</v>
      </c>
      <c r="BH97" s="3"/>
      <c r="BI97" s="3"/>
      <c r="BJ97" s="3"/>
      <c r="BK97" s="3"/>
    </row>
    <row r="98" spans="1:63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4"/>
        <v>0</v>
      </c>
      <c r="BE98" s="74">
        <f t="shared" si="5"/>
        <v>0</v>
      </c>
      <c r="BF98" s="75">
        <f t="shared" si="6"/>
        <v>0</v>
      </c>
      <c r="BG98" s="75">
        <f t="shared" si="7"/>
        <v>0</v>
      </c>
      <c r="BH98" s="3"/>
      <c r="BI98" s="3"/>
      <c r="BJ98" s="3"/>
      <c r="BK98" s="3"/>
    </row>
    <row r="99" spans="1:63" hidden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4"/>
        <v>0</v>
      </c>
      <c r="BE99" s="74">
        <f t="shared" si="5"/>
        <v>0</v>
      </c>
      <c r="BF99" s="75">
        <f t="shared" si="6"/>
        <v>0</v>
      </c>
      <c r="BG99" s="75">
        <f t="shared" si="7"/>
        <v>0</v>
      </c>
      <c r="BH99" s="3"/>
      <c r="BI99" s="3"/>
      <c r="BJ99" s="3"/>
      <c r="BK99" s="3"/>
    </row>
    <row r="100" spans="1:63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4"/>
        <v>0</v>
      </c>
      <c r="BE100" s="74">
        <f t="shared" si="5"/>
        <v>0</v>
      </c>
      <c r="BF100" s="75">
        <f t="shared" si="6"/>
        <v>0</v>
      </c>
      <c r="BG100" s="75">
        <f t="shared" si="7"/>
        <v>0</v>
      </c>
      <c r="BH100" s="3"/>
      <c r="BI100" s="3"/>
      <c r="BJ100" s="3"/>
      <c r="BK100" s="3"/>
    </row>
    <row r="101" spans="1:63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4"/>
        <v>0</v>
      </c>
      <c r="BE101" s="74">
        <f t="shared" si="5"/>
        <v>0</v>
      </c>
      <c r="BF101" s="75">
        <f t="shared" si="6"/>
        <v>0</v>
      </c>
      <c r="BG101" s="75">
        <f t="shared" si="7"/>
        <v>0</v>
      </c>
      <c r="BH101" s="3"/>
      <c r="BI101" s="3"/>
      <c r="BJ101" s="3"/>
      <c r="BK101" s="3"/>
    </row>
    <row r="102" spans="1:63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4"/>
        <v>0</v>
      </c>
      <c r="BE102" s="74">
        <f t="shared" si="5"/>
        <v>0</v>
      </c>
      <c r="BF102" s="75">
        <f t="shared" si="6"/>
        <v>0</v>
      </c>
      <c r="BG102" s="75">
        <f t="shared" si="7"/>
        <v>0</v>
      </c>
      <c r="BH102" s="3"/>
      <c r="BI102" s="3"/>
      <c r="BJ102" s="3"/>
      <c r="BK102" s="3"/>
    </row>
    <row r="103" spans="1:63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4"/>
        <v>0</v>
      </c>
      <c r="BE103" s="74">
        <f t="shared" si="5"/>
        <v>0</v>
      </c>
      <c r="BF103" s="75">
        <f t="shared" si="6"/>
        <v>0</v>
      </c>
      <c r="BG103" s="75">
        <f t="shared" si="7"/>
        <v>0</v>
      </c>
      <c r="BH103" s="3"/>
      <c r="BI103" s="3"/>
      <c r="BJ103" s="3"/>
      <c r="BK103" s="3"/>
    </row>
    <row r="104" spans="1:63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4"/>
        <v>0</v>
      </c>
      <c r="BE104" s="74">
        <f t="shared" si="5"/>
        <v>0</v>
      </c>
      <c r="BF104" s="75">
        <f t="shared" si="6"/>
        <v>0</v>
      </c>
      <c r="BG104" s="75">
        <f t="shared" si="7"/>
        <v>0</v>
      </c>
      <c r="BH104" s="3"/>
      <c r="BI104" s="3"/>
      <c r="BJ104" s="3"/>
      <c r="BK104" s="3"/>
    </row>
    <row r="105" spans="1:63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4"/>
        <v>0</v>
      </c>
      <c r="BE105" s="74">
        <f t="shared" si="5"/>
        <v>0</v>
      </c>
      <c r="BF105" s="75">
        <f t="shared" si="6"/>
        <v>0</v>
      </c>
      <c r="BG105" s="75">
        <f t="shared" si="7"/>
        <v>0</v>
      </c>
      <c r="BH105" s="3"/>
      <c r="BI105" s="3"/>
      <c r="BJ105" s="3"/>
      <c r="BK105" s="3"/>
    </row>
    <row r="106" spans="1:63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4"/>
        <v>0</v>
      </c>
      <c r="BE106" s="74">
        <f t="shared" si="5"/>
        <v>0</v>
      </c>
      <c r="BF106" s="75">
        <f t="shared" si="6"/>
        <v>0</v>
      </c>
      <c r="BG106" s="75">
        <f t="shared" si="7"/>
        <v>0</v>
      </c>
      <c r="BH106" s="3"/>
      <c r="BI106" s="3"/>
      <c r="BJ106" s="3"/>
      <c r="BK106" s="3"/>
    </row>
    <row r="107" spans="1:63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4"/>
        <v>0</v>
      </c>
      <c r="BE107" s="74">
        <f t="shared" si="5"/>
        <v>0</v>
      </c>
      <c r="BF107" s="75">
        <f t="shared" si="6"/>
        <v>0</v>
      </c>
      <c r="BG107" s="75">
        <f t="shared" si="7"/>
        <v>0</v>
      </c>
      <c r="BH107" s="3"/>
      <c r="BI107" s="3"/>
      <c r="BJ107" s="3"/>
      <c r="BK107" s="3"/>
    </row>
    <row r="108" spans="1:63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4"/>
        <v>0</v>
      </c>
      <c r="BE108" s="74">
        <f t="shared" si="5"/>
        <v>0</v>
      </c>
      <c r="BF108" s="75">
        <f t="shared" si="6"/>
        <v>0</v>
      </c>
      <c r="BG108" s="75">
        <f t="shared" si="7"/>
        <v>0</v>
      </c>
      <c r="BH108" s="3"/>
      <c r="BI108" s="3"/>
      <c r="BJ108" s="3"/>
      <c r="BK108" s="3"/>
    </row>
    <row r="109" spans="1:63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4"/>
        <v>0</v>
      </c>
      <c r="BE109" s="74">
        <f t="shared" si="5"/>
        <v>0</v>
      </c>
      <c r="BF109" s="75">
        <f t="shared" si="6"/>
        <v>0</v>
      </c>
      <c r="BG109" s="75">
        <f t="shared" si="7"/>
        <v>0</v>
      </c>
      <c r="BH109" s="3"/>
      <c r="BI109" s="3"/>
      <c r="BJ109" s="3"/>
      <c r="BK109" s="3"/>
    </row>
    <row r="110" spans="1:63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4"/>
        <v>0</v>
      </c>
      <c r="BE110" s="74">
        <f t="shared" si="5"/>
        <v>0</v>
      </c>
      <c r="BF110" s="75">
        <f t="shared" si="6"/>
        <v>0</v>
      </c>
      <c r="BG110" s="75">
        <f t="shared" si="7"/>
        <v>0</v>
      </c>
      <c r="BH110" s="3"/>
      <c r="BI110" s="3"/>
      <c r="BJ110" s="3"/>
      <c r="BK110" s="3"/>
    </row>
    <row r="111" spans="1:63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4"/>
        <v>0</v>
      </c>
      <c r="BE111" s="74">
        <f t="shared" si="5"/>
        <v>0</v>
      </c>
      <c r="BF111" s="75">
        <f t="shared" si="6"/>
        <v>0</v>
      </c>
      <c r="BG111" s="75">
        <f t="shared" si="7"/>
        <v>0</v>
      </c>
      <c r="BH111" s="3"/>
      <c r="BI111" s="3"/>
      <c r="BJ111" s="3"/>
      <c r="BK111" s="3"/>
    </row>
    <row r="112" spans="1:63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4"/>
        <v>0</v>
      </c>
      <c r="BE112" s="74">
        <f t="shared" si="5"/>
        <v>0</v>
      </c>
      <c r="BF112" s="75">
        <f t="shared" si="6"/>
        <v>0</v>
      </c>
      <c r="BG112" s="75">
        <f t="shared" si="7"/>
        <v>0</v>
      </c>
      <c r="BH112" s="3"/>
      <c r="BI112" s="3"/>
      <c r="BJ112" s="3"/>
      <c r="BK112" s="3"/>
    </row>
    <row r="113" spans="1:63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4"/>
        <v>0</v>
      </c>
      <c r="BE113" s="74">
        <f t="shared" si="5"/>
        <v>0</v>
      </c>
      <c r="BF113" s="75">
        <f t="shared" si="6"/>
        <v>0</v>
      </c>
      <c r="BG113" s="75">
        <f t="shared" si="7"/>
        <v>0</v>
      </c>
      <c r="BH113" s="3"/>
      <c r="BI113" s="3"/>
      <c r="BJ113" s="3"/>
      <c r="BK113" s="3"/>
    </row>
    <row r="114" spans="1:63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4"/>
        <v>0</v>
      </c>
      <c r="BE114" s="74">
        <f t="shared" si="5"/>
        <v>0</v>
      </c>
      <c r="BF114" s="75">
        <f t="shared" si="6"/>
        <v>0</v>
      </c>
      <c r="BG114" s="75">
        <f t="shared" si="7"/>
        <v>0</v>
      </c>
      <c r="BH114" s="3"/>
      <c r="BI114" s="3"/>
      <c r="BJ114" s="3"/>
      <c r="BK114" s="3"/>
    </row>
    <row r="115" spans="1:63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4"/>
        <v>0</v>
      </c>
      <c r="BE115" s="74">
        <f t="shared" si="5"/>
        <v>0</v>
      </c>
      <c r="BF115" s="75">
        <f t="shared" si="6"/>
        <v>0</v>
      </c>
      <c r="BG115" s="75">
        <f t="shared" si="7"/>
        <v>0</v>
      </c>
      <c r="BH115" s="3"/>
      <c r="BI115" s="3"/>
      <c r="BJ115" s="3"/>
      <c r="BK115" s="3"/>
    </row>
    <row r="116" spans="1:63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4"/>
        <v>0</v>
      </c>
      <c r="BE116" s="74">
        <f t="shared" si="5"/>
        <v>0</v>
      </c>
      <c r="BF116" s="75">
        <f t="shared" si="6"/>
        <v>0</v>
      </c>
      <c r="BG116" s="75">
        <f t="shared" si="7"/>
        <v>0</v>
      </c>
      <c r="BH116" s="3"/>
      <c r="BI116" s="3"/>
      <c r="BJ116" s="3"/>
      <c r="BK116" s="3"/>
    </row>
    <row r="117" spans="1:63" hidden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4"/>
        <v>0</v>
      </c>
      <c r="BE117" s="74">
        <f t="shared" si="5"/>
        <v>0</v>
      </c>
      <c r="BF117" s="75">
        <f t="shared" si="6"/>
        <v>0</v>
      </c>
      <c r="BG117" s="75">
        <f t="shared" si="7"/>
        <v>0</v>
      </c>
      <c r="BH117" s="3"/>
      <c r="BI117" s="3"/>
      <c r="BJ117" s="3"/>
      <c r="BK117" s="3"/>
    </row>
    <row r="118" spans="1:63" ht="0.75" hidden="1" customHeight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4"/>
        <v>0</v>
      </c>
      <c r="BE118" s="74">
        <f t="shared" si="5"/>
        <v>0</v>
      </c>
      <c r="BF118" s="75">
        <f t="shared" si="6"/>
        <v>0</v>
      </c>
      <c r="BG118" s="75">
        <f t="shared" si="7"/>
        <v>0</v>
      </c>
      <c r="BH118" s="3"/>
      <c r="BI118" s="3"/>
      <c r="BJ118" s="3"/>
      <c r="BK118" s="3"/>
    </row>
    <row r="119" spans="1:63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4"/>
        <v>0</v>
      </c>
      <c r="BE119" s="74">
        <f t="shared" si="5"/>
        <v>0</v>
      </c>
      <c r="BF119" s="75">
        <f t="shared" si="6"/>
        <v>0</v>
      </c>
      <c r="BG119" s="75">
        <f t="shared" si="7"/>
        <v>0</v>
      </c>
      <c r="BH119" s="3"/>
      <c r="BI119" s="3"/>
      <c r="BJ119" s="3"/>
      <c r="BK119" s="3"/>
    </row>
    <row r="120" spans="1:63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4"/>
        <v>0</v>
      </c>
      <c r="BE120" s="74">
        <f t="shared" si="5"/>
        <v>0</v>
      </c>
      <c r="BF120" s="75">
        <f t="shared" si="6"/>
        <v>0</v>
      </c>
      <c r="BG120" s="75">
        <f t="shared" si="7"/>
        <v>0</v>
      </c>
      <c r="BH120" s="3"/>
      <c r="BI120" s="3"/>
      <c r="BJ120" s="3"/>
      <c r="BK120" s="3"/>
    </row>
    <row r="121" spans="1:63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4"/>
        <v>0</v>
      </c>
      <c r="BE121" s="74">
        <f t="shared" si="5"/>
        <v>0</v>
      </c>
      <c r="BF121" s="75">
        <f t="shared" si="6"/>
        <v>0</v>
      </c>
      <c r="BG121" s="75">
        <f t="shared" si="7"/>
        <v>0</v>
      </c>
      <c r="BH121" s="3"/>
      <c r="BI121" s="3"/>
      <c r="BJ121" s="3"/>
      <c r="BK121" s="3"/>
    </row>
    <row r="122" spans="1:63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4"/>
        <v>0</v>
      </c>
      <c r="BE122" s="74">
        <f t="shared" si="5"/>
        <v>0</v>
      </c>
      <c r="BF122" s="75">
        <f t="shared" si="6"/>
        <v>0</v>
      </c>
      <c r="BG122" s="75">
        <f t="shared" si="7"/>
        <v>0</v>
      </c>
      <c r="BH122" s="3"/>
      <c r="BI122" s="3"/>
      <c r="BJ122" s="3"/>
      <c r="BK122" s="3"/>
    </row>
    <row r="123" spans="1:63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4"/>
        <v>0</v>
      </c>
      <c r="BE123" s="74">
        <f t="shared" si="5"/>
        <v>0</v>
      </c>
      <c r="BF123" s="75">
        <f t="shared" si="6"/>
        <v>0</v>
      </c>
      <c r="BG123" s="75">
        <f t="shared" si="7"/>
        <v>0</v>
      </c>
      <c r="BH123" s="3"/>
      <c r="BI123" s="3"/>
      <c r="BJ123" s="3"/>
      <c r="BK123" s="3"/>
    </row>
    <row r="124" spans="1:63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4"/>
        <v>0</v>
      </c>
      <c r="BE124" s="74">
        <f t="shared" si="5"/>
        <v>0</v>
      </c>
      <c r="BF124" s="75">
        <f t="shared" si="6"/>
        <v>0</v>
      </c>
      <c r="BG124" s="75">
        <f t="shared" si="7"/>
        <v>0</v>
      </c>
      <c r="BH124" s="3"/>
      <c r="BI124" s="3"/>
      <c r="BJ124" s="3"/>
      <c r="BK124" s="3"/>
    </row>
    <row r="125" spans="1:63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4"/>
        <v>0</v>
      </c>
      <c r="BE125" s="74">
        <f t="shared" si="5"/>
        <v>0</v>
      </c>
      <c r="BF125" s="75">
        <f t="shared" si="6"/>
        <v>0</v>
      </c>
      <c r="BG125" s="75">
        <f t="shared" si="7"/>
        <v>0</v>
      </c>
      <c r="BH125" s="3"/>
      <c r="BI125" s="3"/>
      <c r="BJ125" s="3"/>
      <c r="BK125" s="3"/>
    </row>
    <row r="126" spans="1:63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4"/>
        <v>0</v>
      </c>
      <c r="BE126" s="74">
        <f t="shared" si="5"/>
        <v>0</v>
      </c>
      <c r="BF126" s="75">
        <f t="shared" si="6"/>
        <v>0</v>
      </c>
      <c r="BG126" s="75">
        <f t="shared" si="7"/>
        <v>0</v>
      </c>
      <c r="BH126" s="3"/>
      <c r="BI126" s="3"/>
      <c r="BJ126" s="3"/>
      <c r="BK126" s="3"/>
    </row>
    <row r="127" spans="1:63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4"/>
        <v>0</v>
      </c>
      <c r="BE127" s="74">
        <f t="shared" si="5"/>
        <v>0</v>
      </c>
      <c r="BF127" s="75">
        <f t="shared" si="6"/>
        <v>0</v>
      </c>
      <c r="BG127" s="75">
        <f t="shared" si="7"/>
        <v>0</v>
      </c>
      <c r="BH127" s="3"/>
      <c r="BI127" s="3"/>
      <c r="BJ127" s="3"/>
      <c r="BK127" s="3"/>
    </row>
    <row r="128" spans="1:63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4"/>
        <v>0</v>
      </c>
      <c r="BE128" s="74">
        <f t="shared" si="5"/>
        <v>0</v>
      </c>
      <c r="BF128" s="75">
        <f t="shared" si="6"/>
        <v>0</v>
      </c>
      <c r="BG128" s="75">
        <f t="shared" si="7"/>
        <v>0</v>
      </c>
      <c r="BH128" s="3"/>
      <c r="BI128" s="3"/>
      <c r="BJ128" s="3"/>
      <c r="BK128" s="3"/>
    </row>
    <row r="129" spans="1:63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4"/>
        <v>0</v>
      </c>
      <c r="BE129" s="74">
        <f t="shared" si="5"/>
        <v>0</v>
      </c>
      <c r="BF129" s="75">
        <f t="shared" si="6"/>
        <v>0</v>
      </c>
      <c r="BG129" s="75">
        <f t="shared" si="7"/>
        <v>0</v>
      </c>
      <c r="BH129" s="3"/>
      <c r="BI129" s="3"/>
      <c r="BJ129" s="3"/>
      <c r="BK129" s="3"/>
    </row>
    <row r="130" spans="1:63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4"/>
        <v>0</v>
      </c>
      <c r="BE130" s="74">
        <f t="shared" si="5"/>
        <v>0</v>
      </c>
      <c r="BF130" s="75">
        <f t="shared" si="6"/>
        <v>0</v>
      </c>
      <c r="BG130" s="75">
        <f t="shared" si="7"/>
        <v>0</v>
      </c>
      <c r="BH130" s="3"/>
      <c r="BI130" s="3"/>
      <c r="BJ130" s="3"/>
      <c r="BK130" s="3"/>
    </row>
    <row r="131" spans="1:63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4"/>
        <v>0</v>
      </c>
      <c r="BE131" s="74">
        <f t="shared" si="5"/>
        <v>0</v>
      </c>
      <c r="BF131" s="75">
        <f t="shared" si="6"/>
        <v>0</v>
      </c>
      <c r="BG131" s="75">
        <f t="shared" si="7"/>
        <v>0</v>
      </c>
      <c r="BH131" s="3"/>
      <c r="BI131" s="3"/>
      <c r="BJ131" s="3"/>
      <c r="BK131" s="3"/>
    </row>
    <row r="132" spans="1:63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4"/>
        <v>0</v>
      </c>
      <c r="BE132" s="74">
        <f t="shared" si="5"/>
        <v>0</v>
      </c>
      <c r="BF132" s="75">
        <f t="shared" si="6"/>
        <v>0</v>
      </c>
      <c r="BG132" s="75">
        <f t="shared" si="7"/>
        <v>0</v>
      </c>
      <c r="BH132" s="3"/>
      <c r="BI132" s="3"/>
      <c r="BJ132" s="3"/>
      <c r="BK132" s="3"/>
    </row>
    <row r="133" spans="1:63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4"/>
        <v>0</v>
      </c>
      <c r="BE133" s="74">
        <f t="shared" si="5"/>
        <v>0</v>
      </c>
      <c r="BF133" s="75">
        <f t="shared" si="6"/>
        <v>0</v>
      </c>
      <c r="BG133" s="75">
        <f t="shared" si="7"/>
        <v>0</v>
      </c>
      <c r="BH133" s="3"/>
      <c r="BI133" s="3"/>
      <c r="BJ133" s="3"/>
      <c r="BK133" s="3"/>
    </row>
    <row r="134" spans="1:63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4"/>
        <v>0</v>
      </c>
      <c r="BE134" s="74">
        <f t="shared" si="5"/>
        <v>0</v>
      </c>
      <c r="BF134" s="75">
        <f t="shared" si="6"/>
        <v>0</v>
      </c>
      <c r="BG134" s="75">
        <f t="shared" si="7"/>
        <v>0</v>
      </c>
      <c r="BH134" s="3"/>
      <c r="BI134" s="3"/>
      <c r="BJ134" s="3"/>
      <c r="BK134" s="3"/>
    </row>
    <row r="135" spans="1:63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4"/>
        <v>0</v>
      </c>
      <c r="BE135" s="74">
        <f t="shared" si="5"/>
        <v>0</v>
      </c>
      <c r="BF135" s="75">
        <f t="shared" si="6"/>
        <v>0</v>
      </c>
      <c r="BG135" s="75">
        <f t="shared" si="7"/>
        <v>0</v>
      </c>
      <c r="BH135" s="3"/>
      <c r="BI135" s="3"/>
      <c r="BJ135" s="3"/>
      <c r="BK135" s="3"/>
    </row>
    <row r="136" spans="1:63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4"/>
        <v>0</v>
      </c>
      <c r="BE136" s="74">
        <f t="shared" si="5"/>
        <v>0</v>
      </c>
      <c r="BF136" s="75">
        <f t="shared" si="6"/>
        <v>0</v>
      </c>
      <c r="BG136" s="75">
        <f t="shared" si="7"/>
        <v>0</v>
      </c>
      <c r="BH136" s="3"/>
      <c r="BI136" s="3"/>
      <c r="BJ136" s="3"/>
      <c r="BK136" s="3"/>
    </row>
    <row r="137" spans="1:63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4"/>
        <v>0</v>
      </c>
      <c r="BE137" s="74">
        <f t="shared" si="5"/>
        <v>0</v>
      </c>
      <c r="BF137" s="75">
        <f t="shared" si="6"/>
        <v>0</v>
      </c>
      <c r="BG137" s="75">
        <f t="shared" si="7"/>
        <v>0</v>
      </c>
      <c r="BH137" s="3"/>
      <c r="BI137" s="3"/>
      <c r="BJ137" s="3"/>
      <c r="BK137" s="3"/>
    </row>
    <row r="138" spans="1:63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4"/>
        <v>0</v>
      </c>
      <c r="BE138" s="74">
        <f t="shared" si="5"/>
        <v>0</v>
      </c>
      <c r="BF138" s="75">
        <f t="shared" si="6"/>
        <v>0</v>
      </c>
      <c r="BG138" s="75">
        <f t="shared" si="7"/>
        <v>0</v>
      </c>
      <c r="BH138" s="3"/>
      <c r="BI138" s="3"/>
      <c r="BJ138" s="3"/>
      <c r="BK138" s="3"/>
    </row>
    <row r="139" spans="1:63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4"/>
        <v>0</v>
      </c>
      <c r="BE139" s="74">
        <f t="shared" si="5"/>
        <v>0</v>
      </c>
      <c r="BF139" s="75">
        <f t="shared" si="6"/>
        <v>0</v>
      </c>
      <c r="BG139" s="75">
        <f t="shared" si="7"/>
        <v>0</v>
      </c>
      <c r="BH139" s="3"/>
      <c r="BI139" s="3"/>
      <c r="BJ139" s="3"/>
      <c r="BK139" s="3"/>
    </row>
    <row r="140" spans="1:63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8">IF(SUM(E140:AX140)&gt;0,(SUM(E140:AX140)/COUNTIF(E140:AX140,"&gt;0")))</f>
        <v>0</v>
      </c>
      <c r="BE140" s="74">
        <f t="shared" ref="BE140:BE158" si="9">COUNTIF($E140:$AX140,"Отл")</f>
        <v>0</v>
      </c>
      <c r="BF140" s="75">
        <f t="shared" ref="BF140:BF158" si="10">COUNTIF($E140:$AX140,"Хор")</f>
        <v>0</v>
      </c>
      <c r="BG140" s="75">
        <f t="shared" ref="BG140:BG158" si="11">COUNTIF($E140:$AX140,"Удв")</f>
        <v>0</v>
      </c>
      <c r="BH140" s="3"/>
      <c r="BI140" s="3"/>
      <c r="BJ140" s="3"/>
      <c r="BK140" s="3"/>
    </row>
    <row r="141" spans="1:63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8"/>
        <v>0</v>
      </c>
      <c r="BE141" s="74">
        <f t="shared" si="9"/>
        <v>0</v>
      </c>
      <c r="BF141" s="75">
        <f t="shared" si="10"/>
        <v>0</v>
      </c>
      <c r="BG141" s="75">
        <f t="shared" si="11"/>
        <v>0</v>
      </c>
      <c r="BH141" s="3"/>
      <c r="BI141" s="3"/>
      <c r="BJ141" s="3"/>
      <c r="BK141" s="3"/>
    </row>
    <row r="142" spans="1:63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8"/>
        <v>0</v>
      </c>
      <c r="BE142" s="74">
        <f t="shared" si="9"/>
        <v>0</v>
      </c>
      <c r="BF142" s="75">
        <f t="shared" si="10"/>
        <v>0</v>
      </c>
      <c r="BG142" s="75">
        <f t="shared" si="11"/>
        <v>0</v>
      </c>
      <c r="BH142" s="3"/>
      <c r="BI142" s="3"/>
      <c r="BJ142" s="3"/>
      <c r="BK142" s="3"/>
    </row>
    <row r="143" spans="1:63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8"/>
        <v>0</v>
      </c>
      <c r="BE143" s="74">
        <f t="shared" si="9"/>
        <v>0</v>
      </c>
      <c r="BF143" s="75">
        <f t="shared" si="10"/>
        <v>0</v>
      </c>
      <c r="BG143" s="75">
        <f t="shared" si="11"/>
        <v>0</v>
      </c>
      <c r="BH143" s="3"/>
      <c r="BI143" s="3"/>
      <c r="BJ143" s="3"/>
      <c r="BK143" s="3"/>
    </row>
    <row r="144" spans="1:63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8"/>
        <v>0</v>
      </c>
      <c r="BE144" s="74">
        <f t="shared" si="9"/>
        <v>0</v>
      </c>
      <c r="BF144" s="75">
        <f t="shared" si="10"/>
        <v>0</v>
      </c>
      <c r="BG144" s="75">
        <f t="shared" si="11"/>
        <v>0</v>
      </c>
      <c r="BH144" s="3"/>
      <c r="BI144" s="3"/>
      <c r="BJ144" s="3"/>
      <c r="BK144" s="3"/>
    </row>
    <row r="145" spans="1:63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8"/>
        <v>0</v>
      </c>
      <c r="BE145" s="74">
        <f t="shared" si="9"/>
        <v>0</v>
      </c>
      <c r="BF145" s="75">
        <f t="shared" si="10"/>
        <v>0</v>
      </c>
      <c r="BG145" s="75">
        <f t="shared" si="11"/>
        <v>0</v>
      </c>
      <c r="BH145" s="3"/>
      <c r="BI145" s="3"/>
      <c r="BJ145" s="3"/>
      <c r="BK145" s="3"/>
    </row>
    <row r="146" spans="1:63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8"/>
        <v>0</v>
      </c>
      <c r="BE146" s="74">
        <f t="shared" si="9"/>
        <v>0</v>
      </c>
      <c r="BF146" s="75">
        <f t="shared" si="10"/>
        <v>0</v>
      </c>
      <c r="BG146" s="75">
        <f t="shared" si="11"/>
        <v>0</v>
      </c>
      <c r="BH146" s="3"/>
      <c r="BI146" s="3"/>
      <c r="BJ146" s="3"/>
      <c r="BK146" s="3"/>
    </row>
    <row r="147" spans="1:63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8"/>
        <v>0</v>
      </c>
      <c r="BE147" s="74">
        <f t="shared" si="9"/>
        <v>0</v>
      </c>
      <c r="BF147" s="75">
        <f t="shared" si="10"/>
        <v>0</v>
      </c>
      <c r="BG147" s="75">
        <f t="shared" si="11"/>
        <v>0</v>
      </c>
      <c r="BH147" s="3"/>
      <c r="BI147" s="3"/>
      <c r="BJ147" s="3"/>
      <c r="BK147" s="3"/>
    </row>
    <row r="148" spans="1:63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8"/>
        <v>0</v>
      </c>
      <c r="BE148" s="74">
        <f t="shared" si="9"/>
        <v>0</v>
      </c>
      <c r="BF148" s="75">
        <f t="shared" si="10"/>
        <v>0</v>
      </c>
      <c r="BG148" s="75">
        <f t="shared" si="11"/>
        <v>0</v>
      </c>
      <c r="BH148" s="3"/>
      <c r="BI148" s="3"/>
      <c r="BJ148" s="3"/>
      <c r="BK148" s="3"/>
    </row>
    <row r="149" spans="1:63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8"/>
        <v>0</v>
      </c>
      <c r="BE149" s="74">
        <f t="shared" si="9"/>
        <v>0</v>
      </c>
      <c r="BF149" s="75">
        <f t="shared" si="10"/>
        <v>0</v>
      </c>
      <c r="BG149" s="75">
        <f t="shared" si="11"/>
        <v>0</v>
      </c>
      <c r="BH149" s="3"/>
      <c r="BI149" s="3"/>
      <c r="BJ149" s="3"/>
      <c r="BK149" s="3"/>
    </row>
    <row r="150" spans="1:63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8"/>
        <v>0</v>
      </c>
      <c r="BE150" s="74">
        <f t="shared" si="9"/>
        <v>0</v>
      </c>
      <c r="BF150" s="75">
        <f t="shared" si="10"/>
        <v>0</v>
      </c>
      <c r="BG150" s="75">
        <f t="shared" si="11"/>
        <v>0</v>
      </c>
      <c r="BH150" s="3"/>
      <c r="BI150" s="3"/>
      <c r="BJ150" s="3"/>
      <c r="BK150" s="3"/>
    </row>
    <row r="151" spans="1:63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8"/>
        <v>0</v>
      </c>
      <c r="BE151" s="74">
        <f t="shared" si="9"/>
        <v>0</v>
      </c>
      <c r="BF151" s="75">
        <f t="shared" si="10"/>
        <v>0</v>
      </c>
      <c r="BG151" s="75">
        <f t="shared" si="11"/>
        <v>0</v>
      </c>
      <c r="BH151" s="3"/>
      <c r="BI151" s="3"/>
      <c r="BJ151" s="3"/>
      <c r="BK151" s="3"/>
    </row>
    <row r="152" spans="1:63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8"/>
        <v>0</v>
      </c>
      <c r="BE152" s="74">
        <f t="shared" si="9"/>
        <v>0</v>
      </c>
      <c r="BF152" s="75">
        <f t="shared" si="10"/>
        <v>0</v>
      </c>
      <c r="BG152" s="75">
        <f t="shared" si="11"/>
        <v>0</v>
      </c>
      <c r="BH152" s="3"/>
      <c r="BI152" s="3"/>
      <c r="BJ152" s="3"/>
      <c r="BK152" s="3"/>
    </row>
    <row r="153" spans="1:63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8"/>
        <v>0</v>
      </c>
      <c r="BE153" s="74">
        <f t="shared" si="9"/>
        <v>0</v>
      </c>
      <c r="BF153" s="75">
        <f t="shared" si="10"/>
        <v>0</v>
      </c>
      <c r="BG153" s="75">
        <f t="shared" si="11"/>
        <v>0</v>
      </c>
      <c r="BH153" s="3"/>
      <c r="BI153" s="3"/>
      <c r="BJ153" s="3"/>
      <c r="BK153" s="3"/>
    </row>
    <row r="154" spans="1:63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8"/>
        <v>0</v>
      </c>
      <c r="BE154" s="74">
        <f t="shared" si="9"/>
        <v>0</v>
      </c>
      <c r="BF154" s="75">
        <f t="shared" si="10"/>
        <v>0</v>
      </c>
      <c r="BG154" s="75">
        <f t="shared" si="11"/>
        <v>0</v>
      </c>
      <c r="BH154" s="3"/>
      <c r="BI154" s="3"/>
      <c r="BJ154" s="3"/>
      <c r="BK154" s="3"/>
    </row>
    <row r="155" spans="1:63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8"/>
        <v>0</v>
      </c>
      <c r="BE155" s="74">
        <f t="shared" si="9"/>
        <v>0</v>
      </c>
      <c r="BF155" s="75">
        <f t="shared" si="10"/>
        <v>0</v>
      </c>
      <c r="BG155" s="75">
        <f t="shared" si="11"/>
        <v>0</v>
      </c>
      <c r="BH155" s="3"/>
      <c r="BI155" s="3"/>
      <c r="BJ155" s="3"/>
      <c r="BK155" s="3"/>
    </row>
    <row r="156" spans="1:63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8"/>
        <v>0</v>
      </c>
      <c r="BE156" s="74">
        <f t="shared" si="9"/>
        <v>0</v>
      </c>
      <c r="BF156" s="75">
        <f t="shared" si="10"/>
        <v>0</v>
      </c>
      <c r="BG156" s="75">
        <f t="shared" si="11"/>
        <v>0</v>
      </c>
      <c r="BH156" s="3"/>
      <c r="BI156" s="3"/>
      <c r="BJ156" s="3"/>
      <c r="BK156" s="3"/>
    </row>
    <row r="157" spans="1:63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8"/>
        <v>0</v>
      </c>
      <c r="BE157" s="74">
        <f t="shared" si="9"/>
        <v>0</v>
      </c>
      <c r="BF157" s="75">
        <f t="shared" si="10"/>
        <v>0</v>
      </c>
      <c r="BG157" s="75">
        <f t="shared" si="11"/>
        <v>0</v>
      </c>
      <c r="BH157" s="3"/>
      <c r="BI157" s="3"/>
      <c r="BJ157" s="3"/>
      <c r="BK157" s="3"/>
    </row>
    <row r="158" spans="1:63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8"/>
        <v>0</v>
      </c>
      <c r="BE158" s="74">
        <f t="shared" si="9"/>
        <v>0</v>
      </c>
      <c r="BF158" s="75">
        <f t="shared" si="10"/>
        <v>0</v>
      </c>
      <c r="BG158" s="75">
        <f t="shared" si="11"/>
        <v>0</v>
      </c>
      <c r="BH158" s="3"/>
      <c r="BI158" s="3"/>
      <c r="BJ158" s="3"/>
      <c r="BK158" s="3"/>
    </row>
    <row r="159" spans="1:63" ht="15.75" thickBot="1" x14ac:dyDescent="0.3">
      <c r="A159" s="34"/>
      <c r="B159" s="35"/>
      <c r="C159" s="36"/>
      <c r="D159" s="37"/>
      <c r="E159" s="38">
        <f t="shared" ref="E159:AX159" si="12">IF(SUM(E11:E158)&gt;0,AVERAGE(E11:E158),IF(6:6="Да",COUNTIF(E11:E158,"Неуд")+COUNTIF(E11:E158,"Н/я")+COUNTIF(E11:E158,"Н/з"),0))</f>
        <v>0</v>
      </c>
      <c r="F159" s="38">
        <f t="shared" si="12"/>
        <v>84</v>
      </c>
      <c r="G159" s="38">
        <f t="shared" si="12"/>
        <v>89.294117647058826</v>
      </c>
      <c r="H159" s="38">
        <f t="shared" si="12"/>
        <v>88.117647058823536</v>
      </c>
      <c r="I159" s="38">
        <f t="shared" si="12"/>
        <v>0</v>
      </c>
      <c r="J159" s="38">
        <f t="shared" si="12"/>
        <v>0</v>
      </c>
      <c r="K159" s="38">
        <f t="shared" si="12"/>
        <v>0</v>
      </c>
      <c r="L159" s="38">
        <f t="shared" si="12"/>
        <v>0</v>
      </c>
      <c r="M159" s="38">
        <f t="shared" si="12"/>
        <v>0</v>
      </c>
      <c r="N159" s="38">
        <f t="shared" si="12"/>
        <v>0</v>
      </c>
      <c r="O159" s="38">
        <f t="shared" si="12"/>
        <v>0</v>
      </c>
      <c r="P159" s="38">
        <f t="shared" si="12"/>
        <v>0</v>
      </c>
      <c r="Q159" s="38">
        <f t="shared" si="12"/>
        <v>0</v>
      </c>
      <c r="R159" s="38">
        <f t="shared" si="12"/>
        <v>0</v>
      </c>
      <c r="S159" s="38">
        <f t="shared" si="12"/>
        <v>0</v>
      </c>
      <c r="T159" s="38">
        <f t="shared" si="12"/>
        <v>0</v>
      </c>
      <c r="U159" s="38">
        <f t="shared" si="12"/>
        <v>0</v>
      </c>
      <c r="V159" s="38">
        <f t="shared" si="12"/>
        <v>0</v>
      </c>
      <c r="W159" s="38">
        <f t="shared" si="12"/>
        <v>0</v>
      </c>
      <c r="X159" s="38">
        <f t="shared" si="12"/>
        <v>0</v>
      </c>
      <c r="Y159" s="38">
        <f t="shared" si="12"/>
        <v>0</v>
      </c>
      <c r="Z159" s="38">
        <f t="shared" si="12"/>
        <v>0</v>
      </c>
      <c r="AA159" s="38">
        <f t="shared" si="12"/>
        <v>0</v>
      </c>
      <c r="AB159" s="38">
        <f t="shared" si="12"/>
        <v>0</v>
      </c>
      <c r="AC159" s="38">
        <f t="shared" si="12"/>
        <v>0</v>
      </c>
      <c r="AD159" s="38">
        <f t="shared" si="12"/>
        <v>0</v>
      </c>
      <c r="AE159" s="38">
        <f t="shared" si="12"/>
        <v>0</v>
      </c>
      <c r="AF159" s="38">
        <f t="shared" si="12"/>
        <v>0</v>
      </c>
      <c r="AG159" s="38">
        <f t="shared" si="12"/>
        <v>0</v>
      </c>
      <c r="AH159" s="38">
        <f t="shared" si="12"/>
        <v>0</v>
      </c>
      <c r="AI159" s="38">
        <f t="shared" si="12"/>
        <v>0</v>
      </c>
      <c r="AJ159" s="38">
        <f t="shared" si="12"/>
        <v>0</v>
      </c>
      <c r="AK159" s="38">
        <f t="shared" si="12"/>
        <v>0</v>
      </c>
      <c r="AL159" s="38">
        <f t="shared" si="12"/>
        <v>0</v>
      </c>
      <c r="AM159" s="38">
        <f t="shared" si="12"/>
        <v>0</v>
      </c>
      <c r="AN159" s="38">
        <f t="shared" si="12"/>
        <v>0</v>
      </c>
      <c r="AO159" s="38">
        <f t="shared" si="12"/>
        <v>0</v>
      </c>
      <c r="AP159" s="38">
        <f t="shared" si="12"/>
        <v>0</v>
      </c>
      <c r="AQ159" s="38">
        <f t="shared" si="12"/>
        <v>0</v>
      </c>
      <c r="AR159" s="38">
        <f t="shared" si="12"/>
        <v>0</v>
      </c>
      <c r="AS159" s="38">
        <f t="shared" si="12"/>
        <v>0</v>
      </c>
      <c r="AT159" s="38">
        <f t="shared" si="12"/>
        <v>0</v>
      </c>
      <c r="AU159" s="38">
        <f t="shared" si="12"/>
        <v>0</v>
      </c>
      <c r="AV159" s="38">
        <f t="shared" si="12"/>
        <v>0</v>
      </c>
      <c r="AW159" s="38">
        <f t="shared" si="12"/>
        <v>0</v>
      </c>
      <c r="AX159" s="38">
        <f t="shared" si="12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87.137254901960773</v>
      </c>
      <c r="BE159" s="3"/>
      <c r="BF159" s="3"/>
      <c r="BG159" s="3"/>
      <c r="BH159" s="3"/>
      <c r="BI159" s="3"/>
      <c r="BJ159" s="3"/>
      <c r="BK159" s="3"/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G10"/>
    <mergeCell ref="H10:AX10"/>
  </mergeCells>
  <conditionalFormatting sqref="E11:AX158">
    <cfRule type="expression" dxfId="79" priority="1" stopIfTrue="1">
      <formula>AND(E$6="Да",E11="Н/з")</formula>
    </cfRule>
    <cfRule type="expression" dxfId="78" priority="2" stopIfTrue="1">
      <formula>AND(E$6="Да",E11="Неуд")</formula>
    </cfRule>
    <cfRule type="expression" dxfId="77" priority="3" stopIfTrue="1">
      <formula>AND(E$6="Да",E11="Н/я")</formula>
    </cfRule>
  </conditionalFormatting>
  <conditionalFormatting sqref="BC11:BC158">
    <cfRule type="expression" dxfId="76" priority="7" stopIfTrue="1">
      <formula>AND(DATEVALUE(BC11)&gt;ДатаСессии,OR(BB11="",DATEVALUE(BB11)&lt;NOW()))</formula>
    </cfRule>
  </conditionalFormatting>
  <conditionalFormatting sqref="AZ11:AZ158">
    <cfRule type="cellIs" dxfId="75" priority="4" stopIfTrue="1" operator="equal">
      <formula>"Неусп"</formula>
    </cfRule>
    <cfRule type="cellIs" dxfId="74" priority="5" stopIfTrue="1" operator="equal">
      <formula>"Хор"</formula>
    </cfRule>
    <cfRule type="cellIs" dxfId="73" priority="6" stopIfTrue="1" operator="equal">
      <formula>"Отл"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workbookViewId="0">
      <selection activeCell="O19" sqref="O19"/>
    </sheetView>
  </sheetViews>
  <sheetFormatPr defaultRowHeight="15" x14ac:dyDescent="0.25"/>
  <cols>
    <col min="2" max="2" width="17.140625" customWidth="1"/>
    <col min="15" max="15" width="9.140625" customWidth="1"/>
    <col min="16" max="27" width="9.140625" hidden="1" customWidth="1"/>
    <col min="28" max="28" width="9" hidden="1" customWidth="1"/>
    <col min="29" max="55" width="9.140625" hidden="1" customWidth="1"/>
  </cols>
  <sheetData>
    <row r="1" spans="1:56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"/>
      <c r="B3" s="5" t="s">
        <v>279</v>
      </c>
      <c r="C3" s="87" t="s">
        <v>3</v>
      </c>
      <c r="D3" s="87"/>
      <c r="E3" s="3" t="str">
        <f>CONCATENATE("Семестр ", Семестр)</f>
        <v>Семестр 7</v>
      </c>
      <c r="F3" s="3"/>
      <c r="G3" s="3"/>
      <c r="H3" s="5" t="s">
        <v>280</v>
      </c>
      <c r="I3" s="5"/>
      <c r="J3" s="5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>
        <v>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1"/>
      <c r="B4" s="5" t="s">
        <v>5</v>
      </c>
      <c r="C4" s="88" t="s">
        <v>51</v>
      </c>
      <c r="D4" s="88"/>
      <c r="E4" s="7" t="s">
        <v>7</v>
      </c>
      <c r="F4" s="3"/>
      <c r="G4" s="3"/>
      <c r="H4" s="3"/>
      <c r="I4" s="5"/>
      <c r="J4" s="5"/>
      <c r="K4" s="3"/>
      <c r="L4" s="3"/>
      <c r="M4" s="3"/>
      <c r="N4" s="7"/>
      <c r="O4" s="3"/>
      <c r="P4" s="3"/>
      <c r="Q4" s="3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8"/>
      <c r="BC4" s="9">
        <v>43491</v>
      </c>
      <c r="BD4" s="10">
        <f>BD159</f>
        <v>71.83294372294371</v>
      </c>
    </row>
    <row r="5" spans="1:56" ht="87" x14ac:dyDescent="0.25">
      <c r="A5" s="11" t="s">
        <v>9</v>
      </c>
      <c r="B5" s="89"/>
      <c r="C5" s="89"/>
      <c r="D5" s="89"/>
      <c r="E5" s="12" t="s">
        <v>161</v>
      </c>
      <c r="F5" s="12" t="s">
        <v>162</v>
      </c>
      <c r="G5" s="12" t="s">
        <v>53</v>
      </c>
      <c r="H5" s="12" t="s">
        <v>281</v>
      </c>
      <c r="I5" s="12" t="s">
        <v>282</v>
      </c>
      <c r="J5" s="12" t="s">
        <v>57</v>
      </c>
      <c r="K5" s="12" t="s">
        <v>283</v>
      </c>
      <c r="L5" s="12" t="s">
        <v>56</v>
      </c>
      <c r="M5" s="12" t="s">
        <v>284</v>
      </c>
      <c r="N5" s="12" t="s">
        <v>285</v>
      </c>
      <c r="O5" s="12" t="s">
        <v>286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 t="s">
        <v>17</v>
      </c>
      <c r="AZ5" s="13" t="s">
        <v>18</v>
      </c>
      <c r="BA5" s="13" t="s">
        <v>19</v>
      </c>
      <c r="BB5" s="13" t="s">
        <v>20</v>
      </c>
      <c r="BC5" s="14" t="s">
        <v>21</v>
      </c>
      <c r="BD5" s="15" t="s">
        <v>22</v>
      </c>
    </row>
    <row r="6" spans="1:56" x14ac:dyDescent="0.25">
      <c r="A6" s="16"/>
      <c r="B6" s="83" t="s">
        <v>23</v>
      </c>
      <c r="C6" s="83"/>
      <c r="D6" s="83"/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 t="s">
        <v>24</v>
      </c>
      <c r="K6" s="17" t="s">
        <v>24</v>
      </c>
      <c r="L6" s="17" t="s">
        <v>24</v>
      </c>
      <c r="M6" s="17" t="s">
        <v>24</v>
      </c>
      <c r="N6" s="17" t="s">
        <v>24</v>
      </c>
      <c r="O6" s="17" t="s">
        <v>24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8"/>
      <c r="AZ6" s="19"/>
      <c r="BA6" s="19"/>
      <c r="BB6" s="20"/>
      <c r="BC6" s="21"/>
      <c r="BD6" s="22"/>
    </row>
    <row r="7" spans="1:56" x14ac:dyDescent="0.25">
      <c r="A7" s="16"/>
      <c r="B7" s="83" t="s">
        <v>25</v>
      </c>
      <c r="C7" s="83"/>
      <c r="D7" s="83"/>
      <c r="E7" s="23">
        <v>144</v>
      </c>
      <c r="F7" s="23">
        <v>72</v>
      </c>
      <c r="G7" s="23">
        <v>72</v>
      </c>
      <c r="H7" s="23">
        <v>108</v>
      </c>
      <c r="I7" s="23">
        <v>36</v>
      </c>
      <c r="J7" s="23">
        <v>72</v>
      </c>
      <c r="K7" s="23">
        <v>36</v>
      </c>
      <c r="L7" s="23">
        <v>72</v>
      </c>
      <c r="M7" s="23">
        <v>144</v>
      </c>
      <c r="N7" s="23">
        <v>180</v>
      </c>
      <c r="O7" s="23">
        <v>144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18"/>
      <c r="AZ7" s="19"/>
      <c r="BA7" s="19"/>
      <c r="BB7" s="20"/>
      <c r="BC7" s="21"/>
      <c r="BD7" s="22"/>
    </row>
    <row r="8" spans="1:56" x14ac:dyDescent="0.25">
      <c r="A8" s="16"/>
      <c r="B8" s="83" t="s">
        <v>26</v>
      </c>
      <c r="C8" s="83"/>
      <c r="D8" s="83"/>
      <c r="E8" s="17" t="s">
        <v>62</v>
      </c>
      <c r="F8" s="17" t="s">
        <v>62</v>
      </c>
      <c r="G8" s="17" t="s">
        <v>62</v>
      </c>
      <c r="H8" s="17" t="s">
        <v>62</v>
      </c>
      <c r="I8" s="17" t="s">
        <v>62</v>
      </c>
      <c r="J8" s="17" t="s">
        <v>62</v>
      </c>
      <c r="K8" s="17" t="s">
        <v>62</v>
      </c>
      <c r="L8" s="17" t="s">
        <v>62</v>
      </c>
      <c r="M8" s="17" t="s">
        <v>63</v>
      </c>
      <c r="N8" s="17" t="s">
        <v>63</v>
      </c>
      <c r="O8" s="17" t="s">
        <v>63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8"/>
      <c r="AZ8" s="19"/>
      <c r="BA8" s="19"/>
      <c r="BB8" s="20"/>
      <c r="BC8" s="21"/>
      <c r="BD8" s="22"/>
    </row>
    <row r="9" spans="1:56" x14ac:dyDescent="0.25">
      <c r="A9" s="16"/>
      <c r="B9" s="83" t="s">
        <v>34</v>
      </c>
      <c r="C9" s="83"/>
      <c r="D9" s="83"/>
      <c r="E9" s="84" t="s">
        <v>35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18"/>
      <c r="AZ9" s="19"/>
      <c r="BA9" s="19"/>
      <c r="BB9" s="20"/>
      <c r="BC9" s="21"/>
      <c r="BD9" s="22"/>
    </row>
    <row r="10" spans="1:56" x14ac:dyDescent="0.25">
      <c r="A10" s="16"/>
      <c r="B10" s="83" t="s">
        <v>36</v>
      </c>
      <c r="C10" s="83"/>
      <c r="D10" s="83"/>
      <c r="E10" s="84" t="s">
        <v>37</v>
      </c>
      <c r="F10" s="85"/>
      <c r="G10" s="85"/>
      <c r="H10" s="85"/>
      <c r="I10" s="85"/>
      <c r="J10" s="85"/>
      <c r="K10" s="85"/>
      <c r="L10" s="85"/>
      <c r="M10" s="86"/>
      <c r="N10" s="84" t="s">
        <v>38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6"/>
      <c r="AY10" s="18"/>
      <c r="AZ10" s="19"/>
      <c r="BA10" s="19"/>
      <c r="BB10" s="20"/>
      <c r="BC10" s="21"/>
      <c r="BD10" s="22"/>
    </row>
    <row r="11" spans="1:56" x14ac:dyDescent="0.25">
      <c r="A11" s="24"/>
      <c r="B11" s="25"/>
      <c r="C11" s="25"/>
      <c r="D11" s="26" t="s">
        <v>287</v>
      </c>
      <c r="E11" s="27">
        <v>60</v>
      </c>
      <c r="F11" s="27">
        <v>82</v>
      </c>
      <c r="G11" s="27">
        <v>78</v>
      </c>
      <c r="H11" s="27">
        <v>68</v>
      </c>
      <c r="I11" s="27">
        <v>76</v>
      </c>
      <c r="J11" s="27">
        <v>85</v>
      </c>
      <c r="K11" s="27">
        <v>68</v>
      </c>
      <c r="L11" s="27">
        <v>60</v>
      </c>
      <c r="M11" s="27">
        <v>71</v>
      </c>
      <c r="N11" s="27">
        <v>70</v>
      </c>
      <c r="O11" s="27">
        <v>74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  <c r="AO11" s="28"/>
      <c r="AP11" s="27"/>
      <c r="AQ11" s="27"/>
      <c r="AR11" s="27"/>
      <c r="AS11" s="27"/>
      <c r="AT11" s="27"/>
      <c r="AU11" s="27"/>
      <c r="AV11" s="27"/>
      <c r="AW11" s="27"/>
      <c r="AX11" s="27"/>
      <c r="AY11" s="29">
        <v>0</v>
      </c>
      <c r="AZ11" s="30"/>
      <c r="BA11" s="30" t="s">
        <v>40</v>
      </c>
      <c r="BB11" s="31"/>
      <c r="BC11" s="21"/>
      <c r="BD11" s="32">
        <f>IF(SUM(E11:AX11)&gt;0,(SUM(E11:AX11)/COUNTIF(E11:AX11,"&gt;0")))</f>
        <v>72</v>
      </c>
    </row>
    <row r="12" spans="1:56" x14ac:dyDescent="0.25">
      <c r="A12" s="24"/>
      <c r="B12" s="25"/>
      <c r="C12" s="25"/>
      <c r="D12" s="26" t="s">
        <v>288</v>
      </c>
      <c r="E12" s="27">
        <v>75</v>
      </c>
      <c r="F12" s="27">
        <v>82</v>
      </c>
      <c r="G12" s="27">
        <v>92</v>
      </c>
      <c r="H12" s="27">
        <v>85</v>
      </c>
      <c r="I12" s="27">
        <v>76</v>
      </c>
      <c r="J12" s="27">
        <v>75</v>
      </c>
      <c r="K12" s="27">
        <v>60</v>
      </c>
      <c r="L12" s="27">
        <v>75</v>
      </c>
      <c r="M12" s="27">
        <v>75</v>
      </c>
      <c r="N12" s="27">
        <v>82</v>
      </c>
      <c r="O12" s="27">
        <v>95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7"/>
      <c r="AQ12" s="27"/>
      <c r="AR12" s="27"/>
      <c r="AS12" s="27"/>
      <c r="AT12" s="27"/>
      <c r="AU12" s="27"/>
      <c r="AV12" s="27"/>
      <c r="AW12" s="27"/>
      <c r="AX12" s="27"/>
      <c r="AY12" s="29">
        <v>0</v>
      </c>
      <c r="AZ12" s="30"/>
      <c r="BA12" s="30" t="s">
        <v>40</v>
      </c>
      <c r="BB12" s="31"/>
      <c r="BC12" s="21"/>
      <c r="BD12" s="32">
        <f t="shared" ref="BD12:BD75" si="0">IF(SUM(E12:AX12)&gt;0,(SUM(E12:AX12)/COUNTIF(E12:AX12,"&gt;0")))</f>
        <v>79.272727272727266</v>
      </c>
    </row>
    <row r="13" spans="1:56" x14ac:dyDescent="0.25">
      <c r="A13" s="24"/>
      <c r="B13" s="25"/>
      <c r="C13" s="25"/>
      <c r="D13" s="26" t="s">
        <v>289</v>
      </c>
      <c r="E13" s="27">
        <v>100</v>
      </c>
      <c r="F13" s="27">
        <v>94</v>
      </c>
      <c r="G13" s="27">
        <v>100</v>
      </c>
      <c r="H13" s="27">
        <v>88</v>
      </c>
      <c r="I13" s="27">
        <v>76</v>
      </c>
      <c r="J13" s="27">
        <v>72</v>
      </c>
      <c r="K13" s="27">
        <v>78</v>
      </c>
      <c r="L13" s="27">
        <v>91</v>
      </c>
      <c r="M13" s="27">
        <v>80</v>
      </c>
      <c r="N13" s="27">
        <v>92</v>
      </c>
      <c r="O13" s="27">
        <v>98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7"/>
      <c r="AQ13" s="27"/>
      <c r="AR13" s="27"/>
      <c r="AS13" s="27"/>
      <c r="AT13" s="27"/>
      <c r="AU13" s="27"/>
      <c r="AV13" s="27"/>
      <c r="AW13" s="27"/>
      <c r="AX13" s="27"/>
      <c r="AY13" s="29">
        <v>0</v>
      </c>
      <c r="AZ13" s="30"/>
      <c r="BA13" s="30" t="s">
        <v>40</v>
      </c>
      <c r="BB13" s="31"/>
      <c r="BC13" s="21"/>
      <c r="BD13" s="32">
        <f t="shared" si="0"/>
        <v>88.090909090909093</v>
      </c>
    </row>
    <row r="14" spans="1:56" x14ac:dyDescent="0.25">
      <c r="A14" s="24"/>
      <c r="B14" s="25"/>
      <c r="C14" s="25"/>
      <c r="D14" s="26" t="s">
        <v>290</v>
      </c>
      <c r="E14" s="27">
        <v>91</v>
      </c>
      <c r="F14" s="27">
        <v>96</v>
      </c>
      <c r="G14" s="27">
        <v>100</v>
      </c>
      <c r="H14" s="27">
        <v>92</v>
      </c>
      <c r="I14" s="27">
        <v>76</v>
      </c>
      <c r="J14" s="27">
        <v>63</v>
      </c>
      <c r="K14" s="27">
        <v>81</v>
      </c>
      <c r="L14" s="27">
        <v>91</v>
      </c>
      <c r="M14" s="27">
        <v>80</v>
      </c>
      <c r="N14" s="27">
        <v>93</v>
      </c>
      <c r="O14" s="27">
        <v>98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9">
        <v>0</v>
      </c>
      <c r="AZ14" s="30"/>
      <c r="BA14" s="30" t="s">
        <v>40</v>
      </c>
      <c r="BB14" s="31"/>
      <c r="BC14" s="21"/>
      <c r="BD14" s="32">
        <f t="shared" si="0"/>
        <v>87.36363636363636</v>
      </c>
    </row>
    <row r="15" spans="1:56" x14ac:dyDescent="0.25">
      <c r="A15" s="24"/>
      <c r="B15" s="25"/>
      <c r="C15" s="25"/>
      <c r="D15" s="26" t="s">
        <v>291</v>
      </c>
      <c r="E15" s="27">
        <v>75</v>
      </c>
      <c r="F15" s="27">
        <v>75</v>
      </c>
      <c r="G15" s="27">
        <v>76</v>
      </c>
      <c r="H15" s="27">
        <v>85</v>
      </c>
      <c r="I15" s="27">
        <v>78</v>
      </c>
      <c r="J15" s="27">
        <v>70</v>
      </c>
      <c r="K15" s="27">
        <v>78</v>
      </c>
      <c r="L15" s="27">
        <v>65</v>
      </c>
      <c r="M15" s="27">
        <v>76</v>
      </c>
      <c r="N15" s="27">
        <v>76</v>
      </c>
      <c r="O15" s="27">
        <v>81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9">
        <v>0</v>
      </c>
      <c r="AZ15" s="30"/>
      <c r="BA15" s="30" t="s">
        <v>40</v>
      </c>
      <c r="BB15" s="31"/>
      <c r="BC15" s="21"/>
      <c r="BD15" s="32">
        <f t="shared" si="0"/>
        <v>75.909090909090907</v>
      </c>
    </row>
    <row r="16" spans="1:56" x14ac:dyDescent="0.25">
      <c r="A16" s="24"/>
      <c r="B16" s="25"/>
      <c r="C16" s="25"/>
      <c r="D16" s="26" t="s">
        <v>292</v>
      </c>
      <c r="E16" s="27">
        <v>60</v>
      </c>
      <c r="F16" s="27">
        <v>60</v>
      </c>
      <c r="G16" s="27">
        <v>78</v>
      </c>
      <c r="H16" s="27">
        <v>78</v>
      </c>
      <c r="I16" s="27">
        <v>66</v>
      </c>
      <c r="J16" s="27">
        <v>61</v>
      </c>
      <c r="K16" s="27">
        <v>71</v>
      </c>
      <c r="L16" s="27">
        <v>60</v>
      </c>
      <c r="M16" s="27">
        <v>77</v>
      </c>
      <c r="N16" s="27">
        <v>80</v>
      </c>
      <c r="O16" s="27">
        <v>83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9">
        <v>0</v>
      </c>
      <c r="AZ16" s="30"/>
      <c r="BA16" s="30" t="s">
        <v>40</v>
      </c>
      <c r="BB16" s="31"/>
      <c r="BC16" s="21"/>
      <c r="BD16" s="32">
        <f t="shared" si="0"/>
        <v>70.36363636363636</v>
      </c>
    </row>
    <row r="17" spans="1:56" x14ac:dyDescent="0.25">
      <c r="A17" s="24"/>
      <c r="B17" s="25"/>
      <c r="C17" s="25"/>
      <c r="D17" s="26" t="s">
        <v>293</v>
      </c>
      <c r="E17" s="27">
        <v>75</v>
      </c>
      <c r="F17" s="27">
        <v>81</v>
      </c>
      <c r="G17" s="27">
        <v>62</v>
      </c>
      <c r="H17" s="27">
        <v>84</v>
      </c>
      <c r="I17" s="27">
        <v>60</v>
      </c>
      <c r="J17" s="27">
        <v>89</v>
      </c>
      <c r="K17" s="27">
        <v>60</v>
      </c>
      <c r="L17" s="27">
        <v>60</v>
      </c>
      <c r="M17" s="27">
        <v>76</v>
      </c>
      <c r="N17" s="27">
        <v>82</v>
      </c>
      <c r="O17" s="27">
        <v>77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9">
        <v>0</v>
      </c>
      <c r="AZ17" s="30"/>
      <c r="BA17" s="30" t="s">
        <v>40</v>
      </c>
      <c r="BB17" s="31"/>
      <c r="BC17" s="21"/>
      <c r="BD17" s="32">
        <f t="shared" si="0"/>
        <v>73.272727272727266</v>
      </c>
    </row>
    <row r="18" spans="1:56" x14ac:dyDescent="0.25">
      <c r="A18" s="24"/>
      <c r="B18" s="25"/>
      <c r="C18" s="25"/>
      <c r="D18" s="26" t="s">
        <v>294</v>
      </c>
      <c r="E18" s="27">
        <v>60</v>
      </c>
      <c r="F18" s="27">
        <v>60</v>
      </c>
      <c r="G18" s="27">
        <v>63</v>
      </c>
      <c r="H18" s="27">
        <v>62</v>
      </c>
      <c r="I18" s="27">
        <v>17</v>
      </c>
      <c r="J18" s="27">
        <v>61</v>
      </c>
      <c r="K18" s="27">
        <v>67</v>
      </c>
      <c r="L18" s="27">
        <v>60</v>
      </c>
      <c r="M18" s="27">
        <v>66</v>
      </c>
      <c r="N18" s="27">
        <v>30</v>
      </c>
      <c r="O18" s="27">
        <v>34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9">
        <v>0</v>
      </c>
      <c r="AZ18" s="30"/>
      <c r="BA18" s="30" t="s">
        <v>40</v>
      </c>
      <c r="BB18" s="31"/>
      <c r="BC18" s="21"/>
      <c r="BD18" s="32">
        <f t="shared" si="0"/>
        <v>52.727272727272727</v>
      </c>
    </row>
    <row r="19" spans="1:56" x14ac:dyDescent="0.25">
      <c r="A19" s="24"/>
      <c r="B19" s="25"/>
      <c r="C19" s="25"/>
      <c r="D19" s="26" t="s">
        <v>295</v>
      </c>
      <c r="E19" s="27">
        <v>91</v>
      </c>
      <c r="F19" s="27">
        <v>94</v>
      </c>
      <c r="G19" s="27">
        <v>100</v>
      </c>
      <c r="H19" s="27">
        <v>78</v>
      </c>
      <c r="I19" s="27">
        <v>91</v>
      </c>
      <c r="J19" s="27">
        <v>65</v>
      </c>
      <c r="K19" s="27">
        <v>76</v>
      </c>
      <c r="L19" s="27">
        <v>65</v>
      </c>
      <c r="M19" s="27">
        <v>80</v>
      </c>
      <c r="N19" s="27">
        <v>76</v>
      </c>
      <c r="O19" s="27">
        <v>86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9">
        <v>0</v>
      </c>
      <c r="AZ19" s="30"/>
      <c r="BA19" s="30" t="s">
        <v>40</v>
      </c>
      <c r="BB19" s="31"/>
      <c r="BC19" s="21"/>
      <c r="BD19" s="32">
        <f t="shared" si="0"/>
        <v>82</v>
      </c>
    </row>
    <row r="20" spans="1:56" x14ac:dyDescent="0.25">
      <c r="A20" s="24"/>
      <c r="B20" s="25"/>
      <c r="C20" s="25"/>
      <c r="D20" s="26" t="s">
        <v>296</v>
      </c>
      <c r="E20" s="27">
        <v>60</v>
      </c>
      <c r="F20" s="27">
        <v>64</v>
      </c>
      <c r="G20" s="27">
        <v>67</v>
      </c>
      <c r="H20" s="27">
        <v>75</v>
      </c>
      <c r="I20" s="27">
        <v>61</v>
      </c>
      <c r="J20" s="27">
        <v>100</v>
      </c>
      <c r="K20" s="27">
        <v>36</v>
      </c>
      <c r="L20" s="27">
        <v>60</v>
      </c>
      <c r="M20" s="27">
        <v>67</v>
      </c>
      <c r="N20" s="27">
        <v>61</v>
      </c>
      <c r="O20" s="27">
        <v>64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9">
        <v>0</v>
      </c>
      <c r="AZ20" s="30"/>
      <c r="BA20" s="30" t="s">
        <v>40</v>
      </c>
      <c r="BB20" s="31"/>
      <c r="BC20" s="21"/>
      <c r="BD20" s="32">
        <f t="shared" si="0"/>
        <v>65</v>
      </c>
    </row>
    <row r="21" spans="1:56" x14ac:dyDescent="0.25">
      <c r="A21" s="24"/>
      <c r="B21" s="25"/>
      <c r="C21" s="25"/>
      <c r="D21" s="26" t="s">
        <v>297</v>
      </c>
      <c r="E21" s="27">
        <v>70</v>
      </c>
      <c r="F21" s="27">
        <v>70</v>
      </c>
      <c r="G21" s="27">
        <v>61</v>
      </c>
      <c r="H21" s="27">
        <v>90</v>
      </c>
      <c r="I21" s="27">
        <v>75</v>
      </c>
      <c r="J21" s="27">
        <v>63</v>
      </c>
      <c r="K21" s="27">
        <v>69</v>
      </c>
      <c r="L21" s="27">
        <v>60</v>
      </c>
      <c r="M21" s="27">
        <v>75</v>
      </c>
      <c r="N21" s="27">
        <v>80</v>
      </c>
      <c r="O21" s="27">
        <v>78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9">
        <v>0</v>
      </c>
      <c r="AZ21" s="30"/>
      <c r="BA21" s="30" t="s">
        <v>40</v>
      </c>
      <c r="BB21" s="31"/>
      <c r="BC21" s="21"/>
      <c r="BD21" s="32">
        <f t="shared" si="0"/>
        <v>71.909090909090907</v>
      </c>
    </row>
    <row r="22" spans="1:56" x14ac:dyDescent="0.25">
      <c r="A22" s="24"/>
      <c r="B22" s="25"/>
      <c r="C22" s="25"/>
      <c r="D22" s="26" t="s">
        <v>298</v>
      </c>
      <c r="E22" s="27">
        <v>60</v>
      </c>
      <c r="F22" s="27">
        <v>60</v>
      </c>
      <c r="G22" s="27">
        <v>74</v>
      </c>
      <c r="H22" s="27">
        <v>90</v>
      </c>
      <c r="I22" s="27">
        <v>70</v>
      </c>
      <c r="J22" s="27">
        <v>84</v>
      </c>
      <c r="K22" s="27">
        <v>60</v>
      </c>
      <c r="L22" s="27">
        <v>60</v>
      </c>
      <c r="M22" s="27">
        <v>0</v>
      </c>
      <c r="N22" s="27">
        <v>65</v>
      </c>
      <c r="O22" s="27">
        <v>60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9">
        <v>0</v>
      </c>
      <c r="AZ22" s="30"/>
      <c r="BA22" s="30" t="s">
        <v>40</v>
      </c>
      <c r="BB22" s="31"/>
      <c r="BC22" s="21"/>
      <c r="BD22" s="32">
        <f t="shared" si="0"/>
        <v>68.3</v>
      </c>
    </row>
    <row r="23" spans="1:56" x14ac:dyDescent="0.25">
      <c r="A23" s="24"/>
      <c r="B23" s="25"/>
      <c r="C23" s="25"/>
      <c r="D23" s="26" t="s">
        <v>299</v>
      </c>
      <c r="E23" s="27">
        <v>80</v>
      </c>
      <c r="F23" s="27">
        <v>99</v>
      </c>
      <c r="G23" s="27">
        <v>76</v>
      </c>
      <c r="H23" s="27">
        <v>86</v>
      </c>
      <c r="I23" s="27">
        <v>76</v>
      </c>
      <c r="J23" s="27">
        <v>65</v>
      </c>
      <c r="K23" s="27">
        <v>60</v>
      </c>
      <c r="L23" s="27">
        <v>75</v>
      </c>
      <c r="M23" s="27">
        <v>76</v>
      </c>
      <c r="N23" s="27">
        <v>91</v>
      </c>
      <c r="O23" s="27">
        <v>91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9">
        <v>0</v>
      </c>
      <c r="AZ23" s="30"/>
      <c r="BA23" s="30" t="s">
        <v>40</v>
      </c>
      <c r="BB23" s="31"/>
      <c r="BC23" s="21"/>
      <c r="BD23" s="32">
        <f t="shared" si="0"/>
        <v>79.545454545454547</v>
      </c>
    </row>
    <row r="24" spans="1:56" x14ac:dyDescent="0.25">
      <c r="A24" s="24"/>
      <c r="B24" s="25"/>
      <c r="C24" s="25"/>
      <c r="D24" s="26" t="s">
        <v>300</v>
      </c>
      <c r="E24" s="27">
        <v>60</v>
      </c>
      <c r="F24" s="27">
        <v>77</v>
      </c>
      <c r="G24" s="27">
        <v>63</v>
      </c>
      <c r="H24" s="27">
        <v>73</v>
      </c>
      <c r="I24" s="27">
        <v>60</v>
      </c>
      <c r="J24" s="27">
        <v>73</v>
      </c>
      <c r="K24" s="27">
        <v>60</v>
      </c>
      <c r="L24" s="27">
        <v>60</v>
      </c>
      <c r="M24" s="27">
        <v>68</v>
      </c>
      <c r="N24" s="27">
        <v>62</v>
      </c>
      <c r="O24" s="27">
        <v>75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9">
        <v>0</v>
      </c>
      <c r="AZ24" s="30"/>
      <c r="BA24" s="30" t="s">
        <v>40</v>
      </c>
      <c r="BB24" s="31"/>
      <c r="BC24" s="21"/>
      <c r="BD24" s="32">
        <f t="shared" si="0"/>
        <v>66.454545454545453</v>
      </c>
    </row>
    <row r="25" spans="1:56" x14ac:dyDescent="0.25">
      <c r="A25" s="24"/>
      <c r="B25" s="25"/>
      <c r="C25" s="25"/>
      <c r="D25" s="26" t="s">
        <v>301</v>
      </c>
      <c r="E25" s="27">
        <v>75</v>
      </c>
      <c r="F25" s="27">
        <v>91</v>
      </c>
      <c r="G25" s="27">
        <v>65</v>
      </c>
      <c r="H25" s="27">
        <v>88</v>
      </c>
      <c r="I25" s="27">
        <v>93</v>
      </c>
      <c r="J25" s="27">
        <v>73</v>
      </c>
      <c r="K25" s="27">
        <v>67</v>
      </c>
      <c r="L25" s="27">
        <v>75</v>
      </c>
      <c r="M25" s="27">
        <v>91</v>
      </c>
      <c r="N25" s="27">
        <v>93</v>
      </c>
      <c r="O25" s="27">
        <v>92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9">
        <v>0</v>
      </c>
      <c r="AZ25" s="30"/>
      <c r="BA25" s="30" t="s">
        <v>40</v>
      </c>
      <c r="BB25" s="31"/>
      <c r="BC25" s="21"/>
      <c r="BD25" s="32">
        <f t="shared" si="0"/>
        <v>82.090909090909093</v>
      </c>
    </row>
    <row r="26" spans="1:56" x14ac:dyDescent="0.25">
      <c r="A26" s="24"/>
      <c r="B26" s="25"/>
      <c r="C26" s="25"/>
      <c r="D26" s="26" t="s">
        <v>302</v>
      </c>
      <c r="E26" s="27">
        <v>75</v>
      </c>
      <c r="F26" s="27">
        <v>91</v>
      </c>
      <c r="G26" s="27">
        <v>92</v>
      </c>
      <c r="H26" s="27">
        <v>87</v>
      </c>
      <c r="I26" s="27">
        <v>91</v>
      </c>
      <c r="J26" s="27">
        <v>87</v>
      </c>
      <c r="K26" s="27">
        <v>61</v>
      </c>
      <c r="L26" s="27">
        <v>75</v>
      </c>
      <c r="M26" s="27">
        <v>80</v>
      </c>
      <c r="N26" s="27">
        <v>94</v>
      </c>
      <c r="O26" s="27">
        <v>91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9">
        <v>0</v>
      </c>
      <c r="AZ26" s="30"/>
      <c r="BA26" s="30" t="s">
        <v>40</v>
      </c>
      <c r="BB26" s="31"/>
      <c r="BC26" s="21"/>
      <c r="BD26" s="32">
        <f t="shared" si="0"/>
        <v>84</v>
      </c>
    </row>
    <row r="27" spans="1:56" x14ac:dyDescent="0.25">
      <c r="A27" s="24"/>
      <c r="B27" s="25"/>
      <c r="C27" s="25"/>
      <c r="D27" s="26" t="s">
        <v>303</v>
      </c>
      <c r="E27" s="27">
        <v>65</v>
      </c>
      <c r="F27" s="27">
        <v>76</v>
      </c>
      <c r="G27" s="27">
        <v>63</v>
      </c>
      <c r="H27" s="27">
        <v>72</v>
      </c>
      <c r="I27" s="27">
        <v>70</v>
      </c>
      <c r="J27" s="27">
        <v>75</v>
      </c>
      <c r="K27" s="27">
        <v>60</v>
      </c>
      <c r="L27" s="27">
        <v>60</v>
      </c>
      <c r="M27" s="27">
        <v>60</v>
      </c>
      <c r="N27" s="27">
        <v>33</v>
      </c>
      <c r="O27" s="27">
        <v>67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9">
        <v>0</v>
      </c>
      <c r="AZ27" s="30"/>
      <c r="BA27" s="30" t="s">
        <v>40</v>
      </c>
      <c r="BB27" s="31"/>
      <c r="BC27" s="21"/>
      <c r="BD27" s="32">
        <f t="shared" si="0"/>
        <v>63.727272727272727</v>
      </c>
    </row>
    <row r="28" spans="1:56" x14ac:dyDescent="0.25">
      <c r="A28" s="24"/>
      <c r="B28" s="25"/>
      <c r="C28" s="25"/>
      <c r="D28" s="26" t="s">
        <v>304</v>
      </c>
      <c r="E28" s="27">
        <v>75</v>
      </c>
      <c r="F28" s="27">
        <v>80</v>
      </c>
      <c r="G28" s="27">
        <v>87</v>
      </c>
      <c r="H28" s="27">
        <v>84</v>
      </c>
      <c r="I28" s="27">
        <v>60</v>
      </c>
      <c r="J28" s="27">
        <v>95</v>
      </c>
      <c r="K28" s="27">
        <v>77</v>
      </c>
      <c r="L28" s="27">
        <v>70</v>
      </c>
      <c r="M28" s="27">
        <v>79</v>
      </c>
      <c r="N28" s="27">
        <v>61</v>
      </c>
      <c r="O28" s="27">
        <v>95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9">
        <v>0</v>
      </c>
      <c r="AZ28" s="30"/>
      <c r="BA28" s="30" t="s">
        <v>40</v>
      </c>
      <c r="BB28" s="31"/>
      <c r="BC28" s="21"/>
      <c r="BD28" s="32">
        <f t="shared" si="0"/>
        <v>78.454545454545453</v>
      </c>
    </row>
    <row r="29" spans="1:56" x14ac:dyDescent="0.25">
      <c r="A29" s="24"/>
      <c r="B29" s="25"/>
      <c r="C29" s="25"/>
      <c r="D29" s="26" t="s">
        <v>305</v>
      </c>
      <c r="E29" s="27">
        <v>75</v>
      </c>
      <c r="F29" s="27">
        <v>66</v>
      </c>
      <c r="G29" s="27">
        <v>61</v>
      </c>
      <c r="H29" s="27">
        <v>73</v>
      </c>
      <c r="I29" s="27">
        <v>60</v>
      </c>
      <c r="J29" s="27">
        <v>72</v>
      </c>
      <c r="K29" s="27">
        <v>63</v>
      </c>
      <c r="L29" s="27">
        <v>60</v>
      </c>
      <c r="M29" s="27">
        <v>80</v>
      </c>
      <c r="N29" s="27">
        <v>65</v>
      </c>
      <c r="O29" s="27">
        <v>62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9">
        <v>0</v>
      </c>
      <c r="AZ29" s="30"/>
      <c r="BA29" s="30" t="s">
        <v>40</v>
      </c>
      <c r="BB29" s="31"/>
      <c r="BC29" s="21"/>
      <c r="BD29" s="32">
        <f t="shared" si="0"/>
        <v>67</v>
      </c>
    </row>
    <row r="30" spans="1:56" x14ac:dyDescent="0.25">
      <c r="A30" s="24"/>
      <c r="B30" s="25"/>
      <c r="C30" s="25"/>
      <c r="D30" s="26" t="s">
        <v>306</v>
      </c>
      <c r="E30" s="27">
        <v>78</v>
      </c>
      <c r="F30" s="27">
        <v>60</v>
      </c>
      <c r="G30" s="27">
        <v>61</v>
      </c>
      <c r="H30" s="27">
        <v>84</v>
      </c>
      <c r="I30" s="27">
        <v>77</v>
      </c>
      <c r="J30" s="27">
        <v>68</v>
      </c>
      <c r="K30" s="27">
        <v>36</v>
      </c>
      <c r="L30" s="27">
        <v>60</v>
      </c>
      <c r="M30" s="27">
        <v>65</v>
      </c>
      <c r="N30" s="27">
        <v>61</v>
      </c>
      <c r="O30" s="27">
        <v>67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>
        <v>0</v>
      </c>
      <c r="AZ30" s="30"/>
      <c r="BA30" s="30" t="s">
        <v>40</v>
      </c>
      <c r="BB30" s="31"/>
      <c r="BC30" s="21"/>
      <c r="BD30" s="32">
        <f t="shared" si="0"/>
        <v>65.181818181818187</v>
      </c>
    </row>
    <row r="31" spans="1:56" x14ac:dyDescent="0.25">
      <c r="A31" s="24"/>
      <c r="B31" s="25"/>
      <c r="C31" s="25"/>
      <c r="D31" s="26" t="s">
        <v>307</v>
      </c>
      <c r="E31" s="27">
        <v>88</v>
      </c>
      <c r="F31" s="27">
        <v>60</v>
      </c>
      <c r="G31" s="27">
        <v>66</v>
      </c>
      <c r="H31" s="27">
        <v>82</v>
      </c>
      <c r="I31" s="27">
        <v>77</v>
      </c>
      <c r="J31" s="27">
        <v>75</v>
      </c>
      <c r="K31" s="27">
        <v>63</v>
      </c>
      <c r="L31" s="27">
        <v>60</v>
      </c>
      <c r="M31" s="27">
        <v>79</v>
      </c>
      <c r="N31" s="27">
        <v>81</v>
      </c>
      <c r="O31" s="27">
        <v>95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>
        <v>0</v>
      </c>
      <c r="AZ31" s="30"/>
      <c r="BA31" s="30" t="s">
        <v>40</v>
      </c>
      <c r="BB31" s="31"/>
      <c r="BC31" s="21"/>
      <c r="BD31" s="32">
        <f t="shared" si="0"/>
        <v>75.090909090909093</v>
      </c>
    </row>
    <row r="32" spans="1:56" x14ac:dyDescent="0.25">
      <c r="A32" s="24"/>
      <c r="B32" s="25"/>
      <c r="C32" s="25"/>
      <c r="D32" s="26" t="s">
        <v>308</v>
      </c>
      <c r="E32" s="27">
        <v>80</v>
      </c>
      <c r="F32" s="27">
        <v>60</v>
      </c>
      <c r="G32" s="27">
        <v>89</v>
      </c>
      <c r="H32" s="27">
        <v>88</v>
      </c>
      <c r="I32" s="27">
        <v>60</v>
      </c>
      <c r="J32" s="27">
        <v>80</v>
      </c>
      <c r="K32" s="27">
        <v>69</v>
      </c>
      <c r="L32" s="27">
        <v>65</v>
      </c>
      <c r="M32" s="27">
        <v>76</v>
      </c>
      <c r="N32" s="27">
        <v>62</v>
      </c>
      <c r="O32" s="27">
        <v>97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9">
        <v>0</v>
      </c>
      <c r="AZ32" s="30"/>
      <c r="BA32" s="30" t="s">
        <v>40</v>
      </c>
      <c r="BB32" s="31"/>
      <c r="BC32" s="21"/>
      <c r="BD32" s="32">
        <f t="shared" si="0"/>
        <v>75.090909090909093</v>
      </c>
    </row>
    <row r="33" spans="1:56" x14ac:dyDescent="0.25">
      <c r="A33" s="24"/>
      <c r="B33" s="25"/>
      <c r="C33" s="25"/>
      <c r="D33" s="26" t="s">
        <v>309</v>
      </c>
      <c r="E33" s="27">
        <v>60</v>
      </c>
      <c r="F33" s="27">
        <v>60</v>
      </c>
      <c r="G33" s="27">
        <v>65</v>
      </c>
      <c r="H33" s="27">
        <v>63</v>
      </c>
      <c r="I33" s="27">
        <v>66</v>
      </c>
      <c r="J33" s="27">
        <v>62</v>
      </c>
      <c r="K33" s="27">
        <v>60</v>
      </c>
      <c r="L33" s="27">
        <v>60</v>
      </c>
      <c r="M33" s="27">
        <v>70</v>
      </c>
      <c r="N33" s="27">
        <v>28</v>
      </c>
      <c r="O33" s="27">
        <v>65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9">
        <v>0</v>
      </c>
      <c r="AZ33" s="30"/>
      <c r="BA33" s="30" t="s">
        <v>40</v>
      </c>
      <c r="BB33" s="31"/>
      <c r="BC33" s="21"/>
      <c r="BD33" s="32">
        <f t="shared" si="0"/>
        <v>59.909090909090907</v>
      </c>
    </row>
    <row r="34" spans="1:56" x14ac:dyDescent="0.25">
      <c r="A34" s="24"/>
      <c r="B34" s="25"/>
      <c r="C34" s="25"/>
      <c r="D34" s="26" t="s">
        <v>310</v>
      </c>
      <c r="E34" s="27">
        <v>80</v>
      </c>
      <c r="F34" s="27">
        <v>82</v>
      </c>
      <c r="G34" s="27">
        <v>74</v>
      </c>
      <c r="H34" s="27">
        <v>86</v>
      </c>
      <c r="I34" s="27">
        <v>76</v>
      </c>
      <c r="J34" s="27">
        <v>61</v>
      </c>
      <c r="K34" s="27">
        <v>70</v>
      </c>
      <c r="L34" s="27">
        <v>75</v>
      </c>
      <c r="M34" s="27">
        <v>69</v>
      </c>
      <c r="N34" s="27">
        <v>76</v>
      </c>
      <c r="O34" s="27">
        <v>76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9">
        <v>0</v>
      </c>
      <c r="AZ34" s="30"/>
      <c r="BA34" s="30" t="s">
        <v>40</v>
      </c>
      <c r="BB34" s="31"/>
      <c r="BC34" s="21"/>
      <c r="BD34" s="32">
        <f t="shared" si="0"/>
        <v>75</v>
      </c>
    </row>
    <row r="35" spans="1:56" x14ac:dyDescent="0.25">
      <c r="A35" s="24"/>
      <c r="B35" s="25"/>
      <c r="C35" s="25"/>
      <c r="D35" s="26" t="s">
        <v>311</v>
      </c>
      <c r="E35" s="27">
        <v>0</v>
      </c>
      <c r="F35" s="27">
        <v>0</v>
      </c>
      <c r="G35" s="27">
        <v>4</v>
      </c>
      <c r="H35" s="27">
        <v>0</v>
      </c>
      <c r="I35" s="27">
        <v>7</v>
      </c>
      <c r="J35" s="27">
        <v>1</v>
      </c>
      <c r="K35" s="27">
        <v>40</v>
      </c>
      <c r="L35" s="27">
        <v>5</v>
      </c>
      <c r="M35" s="27">
        <v>0</v>
      </c>
      <c r="N35" s="27">
        <v>18</v>
      </c>
      <c r="O35" s="27">
        <v>3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9">
        <v>0</v>
      </c>
      <c r="AZ35" s="30"/>
      <c r="BA35" s="30" t="s">
        <v>40</v>
      </c>
      <c r="BB35" s="31"/>
      <c r="BC35" s="21"/>
      <c r="BD35" s="32">
        <f t="shared" si="0"/>
        <v>11.142857142857142</v>
      </c>
    </row>
    <row r="36" spans="1:56" x14ac:dyDescent="0.25">
      <c r="A36" s="24"/>
      <c r="B36" s="25"/>
      <c r="C36" s="25"/>
      <c r="D36" s="26" t="s">
        <v>312</v>
      </c>
      <c r="E36" s="27">
        <v>60</v>
      </c>
      <c r="F36" s="27">
        <v>60</v>
      </c>
      <c r="G36" s="27">
        <v>76</v>
      </c>
      <c r="H36" s="27">
        <v>78</v>
      </c>
      <c r="I36" s="27">
        <v>70</v>
      </c>
      <c r="J36" s="27">
        <v>61</v>
      </c>
      <c r="K36" s="27">
        <v>60</v>
      </c>
      <c r="L36" s="27">
        <v>60</v>
      </c>
      <c r="M36" s="27">
        <v>75</v>
      </c>
      <c r="N36" s="27">
        <v>60</v>
      </c>
      <c r="O36" s="27">
        <v>86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9">
        <v>0</v>
      </c>
      <c r="AZ36" s="30"/>
      <c r="BA36" s="30" t="s">
        <v>40</v>
      </c>
      <c r="BB36" s="31"/>
      <c r="BC36" s="21"/>
      <c r="BD36" s="32">
        <f t="shared" si="0"/>
        <v>67.818181818181813</v>
      </c>
    </row>
    <row r="37" spans="1:56" x14ac:dyDescent="0.25">
      <c r="A37" s="24"/>
      <c r="B37" s="25"/>
      <c r="C37" s="25"/>
      <c r="D37" s="26" t="s">
        <v>313</v>
      </c>
      <c r="E37" s="27">
        <v>78</v>
      </c>
      <c r="F37" s="27">
        <v>60</v>
      </c>
      <c r="G37" s="27">
        <v>82</v>
      </c>
      <c r="H37" s="27">
        <v>90</v>
      </c>
      <c r="I37" s="27">
        <v>70</v>
      </c>
      <c r="J37" s="27">
        <v>64</v>
      </c>
      <c r="K37" s="27">
        <v>74</v>
      </c>
      <c r="L37" s="27">
        <v>62</v>
      </c>
      <c r="M37" s="27">
        <v>67</v>
      </c>
      <c r="N37" s="27">
        <v>65</v>
      </c>
      <c r="O37" s="27">
        <v>60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9">
        <v>0</v>
      </c>
      <c r="AZ37" s="30"/>
      <c r="BA37" s="30" t="s">
        <v>40</v>
      </c>
      <c r="BB37" s="31"/>
      <c r="BC37" s="21"/>
      <c r="BD37" s="32">
        <f t="shared" si="0"/>
        <v>70.181818181818187</v>
      </c>
    </row>
    <row r="38" spans="1:56" x14ac:dyDescent="0.25">
      <c r="A38" s="24"/>
      <c r="B38" s="25"/>
      <c r="C38" s="25"/>
      <c r="D38" s="26" t="s">
        <v>314</v>
      </c>
      <c r="E38" s="27">
        <v>91</v>
      </c>
      <c r="F38" s="27">
        <v>91</v>
      </c>
      <c r="G38" s="27">
        <v>96</v>
      </c>
      <c r="H38" s="27">
        <v>93</v>
      </c>
      <c r="I38" s="27">
        <v>76</v>
      </c>
      <c r="J38" s="27">
        <v>68</v>
      </c>
      <c r="K38" s="27">
        <v>60</v>
      </c>
      <c r="L38" s="27">
        <v>91</v>
      </c>
      <c r="M38" s="27">
        <v>80</v>
      </c>
      <c r="N38" s="27">
        <v>94</v>
      </c>
      <c r="O38" s="27">
        <v>86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9">
        <v>0</v>
      </c>
      <c r="AZ38" s="30"/>
      <c r="BA38" s="30" t="s">
        <v>40</v>
      </c>
      <c r="BB38" s="31"/>
      <c r="BC38" s="21"/>
      <c r="BD38" s="32">
        <f t="shared" si="0"/>
        <v>84.181818181818187</v>
      </c>
    </row>
    <row r="39" spans="1:56" x14ac:dyDescent="0.25">
      <c r="A39" s="24"/>
      <c r="B39" s="25"/>
      <c r="C39" s="25"/>
      <c r="D39" s="26" t="s">
        <v>315</v>
      </c>
      <c r="E39" s="27">
        <v>91</v>
      </c>
      <c r="F39" s="27">
        <v>91</v>
      </c>
      <c r="G39" s="27">
        <v>78</v>
      </c>
      <c r="H39" s="27">
        <v>87</v>
      </c>
      <c r="I39" s="27">
        <v>96</v>
      </c>
      <c r="J39" s="27">
        <v>70</v>
      </c>
      <c r="K39" s="27">
        <v>67</v>
      </c>
      <c r="L39" s="27">
        <v>70</v>
      </c>
      <c r="M39" s="27">
        <v>76</v>
      </c>
      <c r="N39" s="27">
        <v>92</v>
      </c>
      <c r="O39" s="27">
        <v>97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9">
        <v>0</v>
      </c>
      <c r="AZ39" s="30"/>
      <c r="BA39" s="30" t="s">
        <v>40</v>
      </c>
      <c r="BB39" s="31"/>
      <c r="BC39" s="21"/>
      <c r="BD39" s="32">
        <f t="shared" si="0"/>
        <v>83.181818181818187</v>
      </c>
    </row>
    <row r="40" spans="1:56" x14ac:dyDescent="0.25">
      <c r="A40" s="24"/>
      <c r="B40" s="25"/>
      <c r="C40" s="25"/>
      <c r="D40" s="26" t="s">
        <v>316</v>
      </c>
      <c r="E40" s="27">
        <v>75</v>
      </c>
      <c r="F40" s="27">
        <v>87</v>
      </c>
      <c r="G40" s="27">
        <v>88</v>
      </c>
      <c r="H40" s="27">
        <v>93</v>
      </c>
      <c r="I40" s="27">
        <v>60</v>
      </c>
      <c r="J40" s="27">
        <v>95</v>
      </c>
      <c r="K40" s="27">
        <v>69</v>
      </c>
      <c r="L40" s="27">
        <v>75</v>
      </c>
      <c r="M40" s="27">
        <v>79</v>
      </c>
      <c r="N40" s="27">
        <v>82</v>
      </c>
      <c r="O40" s="27">
        <v>85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9">
        <v>0</v>
      </c>
      <c r="AZ40" s="30"/>
      <c r="BA40" s="30" t="s">
        <v>40</v>
      </c>
      <c r="BB40" s="31"/>
      <c r="BC40" s="21"/>
      <c r="BD40" s="32">
        <f t="shared" si="0"/>
        <v>80.727272727272734</v>
      </c>
    </row>
    <row r="41" spans="1:56" ht="0.75" customHeight="1" x14ac:dyDescent="0.25">
      <c r="A41" s="24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9"/>
      <c r="AZ41" s="30"/>
      <c r="BA41" s="30"/>
      <c r="BB41" s="31"/>
      <c r="BC41" s="21"/>
      <c r="BD41" s="32" t="b">
        <f t="shared" si="0"/>
        <v>0</v>
      </c>
    </row>
    <row r="42" spans="1:56" hidden="1" x14ac:dyDescent="0.25">
      <c r="A42" s="24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9"/>
      <c r="AZ42" s="30"/>
      <c r="BA42" s="30"/>
      <c r="BB42" s="31"/>
      <c r="BC42" s="21"/>
      <c r="BD42" s="32" t="b">
        <f t="shared" si="0"/>
        <v>0</v>
      </c>
    </row>
    <row r="43" spans="1:56" hidden="1" x14ac:dyDescent="0.25">
      <c r="A43" s="24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9"/>
      <c r="AZ43" s="30"/>
      <c r="BA43" s="30"/>
      <c r="BB43" s="31"/>
      <c r="BC43" s="21"/>
      <c r="BD43" s="32" t="b">
        <f t="shared" si="0"/>
        <v>0</v>
      </c>
    </row>
    <row r="44" spans="1:56" hidden="1" x14ac:dyDescent="0.25">
      <c r="A44" s="24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9"/>
      <c r="AZ44" s="30"/>
      <c r="BA44" s="30"/>
      <c r="BB44" s="31"/>
      <c r="BC44" s="21"/>
      <c r="BD44" s="32" t="b">
        <f t="shared" si="0"/>
        <v>0</v>
      </c>
    </row>
    <row r="45" spans="1:56" hidden="1" x14ac:dyDescent="0.25">
      <c r="A45" s="24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9"/>
      <c r="AZ45" s="30"/>
      <c r="BA45" s="30"/>
      <c r="BB45" s="31"/>
      <c r="BC45" s="21"/>
      <c r="BD45" s="32" t="b">
        <f t="shared" si="0"/>
        <v>0</v>
      </c>
    </row>
    <row r="46" spans="1:56" hidden="1" x14ac:dyDescent="0.25">
      <c r="A46" s="24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9"/>
      <c r="AZ46" s="30"/>
      <c r="BA46" s="30"/>
      <c r="BB46" s="31"/>
      <c r="BC46" s="21"/>
      <c r="BD46" s="32" t="b">
        <f t="shared" si="0"/>
        <v>0</v>
      </c>
    </row>
    <row r="47" spans="1:56" hidden="1" x14ac:dyDescent="0.25">
      <c r="A47" s="24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9"/>
      <c r="AZ47" s="30"/>
      <c r="BA47" s="30"/>
      <c r="BB47" s="31"/>
      <c r="BC47" s="21"/>
      <c r="BD47" s="32" t="b">
        <f t="shared" si="0"/>
        <v>0</v>
      </c>
    </row>
    <row r="48" spans="1:56" hidden="1" x14ac:dyDescent="0.25">
      <c r="A48" s="24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9"/>
      <c r="AZ48" s="30"/>
      <c r="BA48" s="30"/>
      <c r="BB48" s="31"/>
      <c r="BC48" s="21"/>
      <c r="BD48" s="32" t="b">
        <f t="shared" si="0"/>
        <v>0</v>
      </c>
    </row>
    <row r="49" spans="1:56" hidden="1" x14ac:dyDescent="0.25">
      <c r="A49" s="24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9"/>
      <c r="AZ49" s="30"/>
      <c r="BA49" s="30"/>
      <c r="BB49" s="31"/>
      <c r="BC49" s="21"/>
      <c r="BD49" s="32" t="b">
        <f t="shared" si="0"/>
        <v>0</v>
      </c>
    </row>
    <row r="50" spans="1:56" hidden="1" x14ac:dyDescent="0.25">
      <c r="A50" s="24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9"/>
      <c r="AZ50" s="30"/>
      <c r="BA50" s="30"/>
      <c r="BB50" s="31"/>
      <c r="BC50" s="21"/>
      <c r="BD50" s="32" t="b">
        <f t="shared" si="0"/>
        <v>0</v>
      </c>
    </row>
    <row r="51" spans="1:56" hidden="1" x14ac:dyDescent="0.25">
      <c r="A51" s="24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9"/>
      <c r="AZ51" s="30"/>
      <c r="BA51" s="30"/>
      <c r="BB51" s="31"/>
      <c r="BC51" s="21"/>
      <c r="BD51" s="32" t="b">
        <f t="shared" si="0"/>
        <v>0</v>
      </c>
    </row>
    <row r="52" spans="1:56" hidden="1" x14ac:dyDescent="0.25">
      <c r="A52" s="24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9"/>
      <c r="AZ52" s="30"/>
      <c r="BA52" s="30"/>
      <c r="BB52" s="31"/>
      <c r="BC52" s="21"/>
      <c r="BD52" s="32" t="b">
        <f t="shared" si="0"/>
        <v>0</v>
      </c>
    </row>
    <row r="53" spans="1:56" hidden="1" x14ac:dyDescent="0.25">
      <c r="A53" s="24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9"/>
      <c r="AZ53" s="30"/>
      <c r="BA53" s="30"/>
      <c r="BB53" s="31"/>
      <c r="BC53" s="21"/>
      <c r="BD53" s="32" t="b">
        <f t="shared" si="0"/>
        <v>0</v>
      </c>
    </row>
    <row r="54" spans="1:56" hidden="1" x14ac:dyDescent="0.25">
      <c r="A54" s="24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9"/>
      <c r="AZ54" s="30"/>
      <c r="BA54" s="30"/>
      <c r="BB54" s="31"/>
      <c r="BC54" s="21"/>
      <c r="BD54" s="32" t="b">
        <f t="shared" si="0"/>
        <v>0</v>
      </c>
    </row>
    <row r="55" spans="1:56" hidden="1" x14ac:dyDescent="0.25">
      <c r="A55" s="24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9"/>
      <c r="AZ55" s="30"/>
      <c r="BA55" s="30"/>
      <c r="BB55" s="31"/>
      <c r="BC55" s="21"/>
      <c r="BD55" s="32" t="b">
        <f t="shared" si="0"/>
        <v>0</v>
      </c>
    </row>
    <row r="56" spans="1:56" hidden="1" x14ac:dyDescent="0.25">
      <c r="A56" s="24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9"/>
      <c r="AZ56" s="30"/>
      <c r="BA56" s="30"/>
      <c r="BB56" s="31"/>
      <c r="BC56" s="21"/>
      <c r="BD56" s="32" t="b">
        <f t="shared" si="0"/>
        <v>0</v>
      </c>
    </row>
    <row r="57" spans="1:56" hidden="1" x14ac:dyDescent="0.25">
      <c r="A57" s="24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9"/>
      <c r="AZ57" s="30"/>
      <c r="BA57" s="30"/>
      <c r="BB57" s="31"/>
      <c r="BC57" s="21"/>
      <c r="BD57" s="32" t="b">
        <f t="shared" si="0"/>
        <v>0</v>
      </c>
    </row>
    <row r="58" spans="1:56" hidden="1" x14ac:dyDescent="0.25">
      <c r="A58" s="24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9"/>
      <c r="AZ58" s="30"/>
      <c r="BA58" s="30"/>
      <c r="BB58" s="31"/>
      <c r="BC58" s="21"/>
      <c r="BD58" s="32" t="b">
        <f t="shared" si="0"/>
        <v>0</v>
      </c>
    </row>
    <row r="59" spans="1:56" hidden="1" x14ac:dyDescent="0.25">
      <c r="A59" s="24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9"/>
      <c r="AZ59" s="30"/>
      <c r="BA59" s="30"/>
      <c r="BB59" s="31"/>
      <c r="BC59" s="21"/>
      <c r="BD59" s="32" t="b">
        <f t="shared" si="0"/>
        <v>0</v>
      </c>
    </row>
    <row r="60" spans="1:56" hidden="1" x14ac:dyDescent="0.25">
      <c r="A60" s="24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9"/>
      <c r="AZ60" s="30"/>
      <c r="BA60" s="30"/>
      <c r="BB60" s="31"/>
      <c r="BC60" s="21"/>
      <c r="BD60" s="32" t="b">
        <f t="shared" si="0"/>
        <v>0</v>
      </c>
    </row>
    <row r="61" spans="1:56" hidden="1" x14ac:dyDescent="0.25">
      <c r="A61" s="24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9"/>
      <c r="AZ61" s="30"/>
      <c r="BA61" s="30"/>
      <c r="BB61" s="31"/>
      <c r="BC61" s="21"/>
      <c r="BD61" s="32" t="b">
        <f t="shared" si="0"/>
        <v>0</v>
      </c>
    </row>
    <row r="62" spans="1:56" hidden="1" x14ac:dyDescent="0.25">
      <c r="A62" s="24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9"/>
      <c r="AZ62" s="30"/>
      <c r="BA62" s="30"/>
      <c r="BB62" s="31"/>
      <c r="BC62" s="21"/>
      <c r="BD62" s="32" t="b">
        <f t="shared" si="0"/>
        <v>0</v>
      </c>
    </row>
    <row r="63" spans="1:56" hidden="1" x14ac:dyDescent="0.25">
      <c r="A63" s="24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9"/>
      <c r="AZ63" s="30"/>
      <c r="BA63" s="30"/>
      <c r="BB63" s="31"/>
      <c r="BC63" s="21"/>
      <c r="BD63" s="32" t="b">
        <f t="shared" si="0"/>
        <v>0</v>
      </c>
    </row>
    <row r="64" spans="1:56" hidden="1" x14ac:dyDescent="0.25">
      <c r="A64" s="24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9"/>
      <c r="AZ64" s="30"/>
      <c r="BA64" s="30"/>
      <c r="BB64" s="31"/>
      <c r="BC64" s="21"/>
      <c r="BD64" s="32" t="b">
        <f t="shared" si="0"/>
        <v>0</v>
      </c>
    </row>
    <row r="65" spans="1:56" hidden="1" x14ac:dyDescent="0.25">
      <c r="A65" s="24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9"/>
      <c r="AZ65" s="30"/>
      <c r="BA65" s="30"/>
      <c r="BB65" s="31"/>
      <c r="BC65" s="21"/>
      <c r="BD65" s="32" t="b">
        <f t="shared" si="0"/>
        <v>0</v>
      </c>
    </row>
    <row r="66" spans="1:56" hidden="1" x14ac:dyDescent="0.25">
      <c r="A66" s="24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9"/>
      <c r="AZ66" s="30"/>
      <c r="BA66" s="30"/>
      <c r="BB66" s="31"/>
      <c r="BC66" s="21"/>
      <c r="BD66" s="32" t="b">
        <f t="shared" si="0"/>
        <v>0</v>
      </c>
    </row>
    <row r="67" spans="1:56" hidden="1" x14ac:dyDescent="0.25">
      <c r="A67" s="24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9"/>
      <c r="AZ67" s="30"/>
      <c r="BA67" s="30"/>
      <c r="BB67" s="31"/>
      <c r="BC67" s="21"/>
      <c r="BD67" s="32" t="b">
        <f t="shared" si="0"/>
        <v>0</v>
      </c>
    </row>
    <row r="68" spans="1:56" hidden="1" x14ac:dyDescent="0.25">
      <c r="A68" s="24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9"/>
      <c r="AZ68" s="30"/>
      <c r="BA68" s="30"/>
      <c r="BB68" s="31"/>
      <c r="BC68" s="21"/>
      <c r="BD68" s="32" t="b">
        <f t="shared" si="0"/>
        <v>0</v>
      </c>
    </row>
    <row r="69" spans="1:56" hidden="1" x14ac:dyDescent="0.25">
      <c r="A69" s="24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9"/>
      <c r="AZ69" s="30"/>
      <c r="BA69" s="30"/>
      <c r="BB69" s="31"/>
      <c r="BC69" s="21"/>
      <c r="BD69" s="32" t="b">
        <f t="shared" si="0"/>
        <v>0</v>
      </c>
    </row>
    <row r="70" spans="1:56" hidden="1" x14ac:dyDescent="0.25">
      <c r="A70" s="24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9"/>
      <c r="AZ70" s="30"/>
      <c r="BA70" s="30"/>
      <c r="BB70" s="31"/>
      <c r="BC70" s="21"/>
      <c r="BD70" s="32" t="b">
        <f t="shared" si="0"/>
        <v>0</v>
      </c>
    </row>
    <row r="71" spans="1:56" hidden="1" x14ac:dyDescent="0.25">
      <c r="A71" s="24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9"/>
      <c r="AZ71" s="30"/>
      <c r="BA71" s="30"/>
      <c r="BB71" s="31"/>
      <c r="BC71" s="21"/>
      <c r="BD71" s="32" t="b">
        <f t="shared" si="0"/>
        <v>0</v>
      </c>
    </row>
    <row r="72" spans="1:56" hidden="1" x14ac:dyDescent="0.25">
      <c r="A72" s="24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9"/>
      <c r="AZ72" s="30"/>
      <c r="BA72" s="30"/>
      <c r="BB72" s="31"/>
      <c r="BC72" s="21"/>
      <c r="BD72" s="32" t="b">
        <f t="shared" si="0"/>
        <v>0</v>
      </c>
    </row>
    <row r="73" spans="1:56" hidden="1" x14ac:dyDescent="0.25">
      <c r="A73" s="24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9"/>
      <c r="AZ73" s="30"/>
      <c r="BA73" s="30"/>
      <c r="BB73" s="31"/>
      <c r="BC73" s="21"/>
      <c r="BD73" s="32" t="b">
        <f t="shared" si="0"/>
        <v>0</v>
      </c>
    </row>
    <row r="74" spans="1:56" hidden="1" x14ac:dyDescent="0.25">
      <c r="A74" s="24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9"/>
      <c r="AZ74" s="30"/>
      <c r="BA74" s="30"/>
      <c r="BB74" s="31"/>
      <c r="BC74" s="21"/>
      <c r="BD74" s="32" t="b">
        <f t="shared" si="0"/>
        <v>0</v>
      </c>
    </row>
    <row r="75" spans="1:56" hidden="1" x14ac:dyDescent="0.25">
      <c r="A75" s="24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9"/>
      <c r="AZ75" s="30"/>
      <c r="BA75" s="30"/>
      <c r="BB75" s="31"/>
      <c r="BC75" s="21"/>
      <c r="BD75" s="32" t="b">
        <f t="shared" si="0"/>
        <v>0</v>
      </c>
    </row>
    <row r="76" spans="1:56" hidden="1" x14ac:dyDescent="0.25">
      <c r="A76" s="24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9"/>
      <c r="AZ76" s="30"/>
      <c r="BA76" s="30"/>
      <c r="BB76" s="31"/>
      <c r="BC76" s="21"/>
      <c r="BD76" s="32" t="b">
        <f t="shared" ref="BD76:BD139" si="1">IF(SUM(E76:AX76)&gt;0,(SUM(E76:AX76)/COUNTIF(E76:AX76,"&gt;0")))</f>
        <v>0</v>
      </c>
    </row>
    <row r="77" spans="1:56" hidden="1" x14ac:dyDescent="0.25">
      <c r="A77" s="24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30"/>
      <c r="BA77" s="30"/>
      <c r="BB77" s="31"/>
      <c r="BC77" s="21"/>
      <c r="BD77" s="32" t="b">
        <f t="shared" si="1"/>
        <v>0</v>
      </c>
    </row>
    <row r="78" spans="1:56" hidden="1" x14ac:dyDescent="0.25">
      <c r="A78" s="24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9"/>
      <c r="AZ78" s="30"/>
      <c r="BA78" s="30"/>
      <c r="BB78" s="31"/>
      <c r="BC78" s="21"/>
      <c r="BD78" s="32" t="b">
        <f t="shared" si="1"/>
        <v>0</v>
      </c>
    </row>
    <row r="79" spans="1:56" hidden="1" x14ac:dyDescent="0.25">
      <c r="A79" s="24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9"/>
      <c r="AZ79" s="30"/>
      <c r="BA79" s="30"/>
      <c r="BB79" s="31"/>
      <c r="BC79" s="21"/>
      <c r="BD79" s="32" t="b">
        <f t="shared" si="1"/>
        <v>0</v>
      </c>
    </row>
    <row r="80" spans="1:56" hidden="1" x14ac:dyDescent="0.25">
      <c r="A80" s="24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9"/>
      <c r="AZ80" s="30"/>
      <c r="BA80" s="30"/>
      <c r="BB80" s="31"/>
      <c r="BC80" s="21"/>
      <c r="BD80" s="32" t="b">
        <f t="shared" si="1"/>
        <v>0</v>
      </c>
    </row>
    <row r="81" spans="1:56" hidden="1" x14ac:dyDescent="0.25">
      <c r="A81" s="24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9"/>
      <c r="AZ81" s="30"/>
      <c r="BA81" s="30"/>
      <c r="BB81" s="31"/>
      <c r="BC81" s="21"/>
      <c r="BD81" s="32" t="b">
        <f t="shared" si="1"/>
        <v>0</v>
      </c>
    </row>
    <row r="82" spans="1:56" hidden="1" x14ac:dyDescent="0.25">
      <c r="A82" s="24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9"/>
      <c r="AZ82" s="30"/>
      <c r="BA82" s="30"/>
      <c r="BB82" s="31"/>
      <c r="BC82" s="21"/>
      <c r="BD82" s="32" t="b">
        <f t="shared" si="1"/>
        <v>0</v>
      </c>
    </row>
    <row r="83" spans="1:56" hidden="1" x14ac:dyDescent="0.25">
      <c r="A83" s="24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9"/>
      <c r="AZ83" s="30"/>
      <c r="BA83" s="30"/>
      <c r="BB83" s="31"/>
      <c r="BC83" s="21"/>
      <c r="BD83" s="32" t="b">
        <f t="shared" si="1"/>
        <v>0</v>
      </c>
    </row>
    <row r="84" spans="1:56" hidden="1" x14ac:dyDescent="0.2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9"/>
      <c r="AZ84" s="30"/>
      <c r="BA84" s="30"/>
      <c r="BB84" s="31"/>
      <c r="BC84" s="21"/>
      <c r="BD84" s="32" t="b">
        <f t="shared" si="1"/>
        <v>0</v>
      </c>
    </row>
    <row r="85" spans="1:56" hidden="1" x14ac:dyDescent="0.25">
      <c r="A85" s="24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9"/>
      <c r="AZ85" s="30"/>
      <c r="BA85" s="30"/>
      <c r="BB85" s="31"/>
      <c r="BC85" s="21"/>
      <c r="BD85" s="32" t="b">
        <f t="shared" si="1"/>
        <v>0</v>
      </c>
    </row>
    <row r="86" spans="1:56" hidden="1" x14ac:dyDescent="0.25">
      <c r="A86" s="24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9"/>
      <c r="AZ86" s="30"/>
      <c r="BA86" s="30"/>
      <c r="BB86" s="31"/>
      <c r="BC86" s="21"/>
      <c r="BD86" s="32" t="b">
        <f t="shared" si="1"/>
        <v>0</v>
      </c>
    </row>
    <row r="87" spans="1:56" hidden="1" x14ac:dyDescent="0.25">
      <c r="A87" s="24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9"/>
      <c r="AZ87" s="30"/>
      <c r="BA87" s="30"/>
      <c r="BB87" s="31"/>
      <c r="BC87" s="21"/>
      <c r="BD87" s="32" t="b">
        <f t="shared" si="1"/>
        <v>0</v>
      </c>
    </row>
    <row r="88" spans="1:56" hidden="1" x14ac:dyDescent="0.25">
      <c r="A88" s="24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9"/>
      <c r="AZ88" s="30"/>
      <c r="BA88" s="30"/>
      <c r="BB88" s="31"/>
      <c r="BC88" s="21"/>
      <c r="BD88" s="32" t="b">
        <f t="shared" si="1"/>
        <v>0</v>
      </c>
    </row>
    <row r="89" spans="1:56" hidden="1" x14ac:dyDescent="0.25">
      <c r="A89" s="24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9"/>
      <c r="AZ89" s="30"/>
      <c r="BA89" s="30"/>
      <c r="BB89" s="31"/>
      <c r="BC89" s="21"/>
      <c r="BD89" s="32" t="b">
        <f t="shared" si="1"/>
        <v>0</v>
      </c>
    </row>
    <row r="90" spans="1:56" hidden="1" x14ac:dyDescent="0.25">
      <c r="A90" s="24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9"/>
      <c r="AZ90" s="30"/>
      <c r="BA90" s="30"/>
      <c r="BB90" s="31"/>
      <c r="BC90" s="21"/>
      <c r="BD90" s="32" t="b">
        <f t="shared" si="1"/>
        <v>0</v>
      </c>
    </row>
    <row r="91" spans="1:56" hidden="1" x14ac:dyDescent="0.25">
      <c r="A91" s="24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9"/>
      <c r="AZ91" s="30"/>
      <c r="BA91" s="30"/>
      <c r="BB91" s="31"/>
      <c r="BC91" s="21"/>
      <c r="BD91" s="32" t="b">
        <f t="shared" si="1"/>
        <v>0</v>
      </c>
    </row>
    <row r="92" spans="1:56" hidden="1" x14ac:dyDescent="0.25">
      <c r="A92" s="24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9"/>
      <c r="AZ92" s="30"/>
      <c r="BA92" s="30"/>
      <c r="BB92" s="31"/>
      <c r="BC92" s="21"/>
      <c r="BD92" s="32" t="b">
        <f t="shared" si="1"/>
        <v>0</v>
      </c>
    </row>
    <row r="93" spans="1:56" hidden="1" x14ac:dyDescent="0.25">
      <c r="A93" s="24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9"/>
      <c r="AZ93" s="30"/>
      <c r="BA93" s="30"/>
      <c r="BB93" s="31"/>
      <c r="BC93" s="21"/>
      <c r="BD93" s="32" t="b">
        <f t="shared" si="1"/>
        <v>0</v>
      </c>
    </row>
    <row r="94" spans="1:56" hidden="1" x14ac:dyDescent="0.25">
      <c r="A94" s="24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9"/>
      <c r="AZ94" s="30"/>
      <c r="BA94" s="30"/>
      <c r="BB94" s="31"/>
      <c r="BC94" s="21"/>
      <c r="BD94" s="32" t="b">
        <f t="shared" si="1"/>
        <v>0</v>
      </c>
    </row>
    <row r="95" spans="1:56" hidden="1" x14ac:dyDescent="0.25">
      <c r="A95" s="24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9"/>
      <c r="AZ95" s="30"/>
      <c r="BA95" s="30"/>
      <c r="BB95" s="31"/>
      <c r="BC95" s="21"/>
      <c r="BD95" s="32" t="b">
        <f t="shared" si="1"/>
        <v>0</v>
      </c>
    </row>
    <row r="96" spans="1:56" hidden="1" x14ac:dyDescent="0.25">
      <c r="A96" s="24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9"/>
      <c r="AZ96" s="30"/>
      <c r="BA96" s="30"/>
      <c r="BB96" s="31"/>
      <c r="BC96" s="21"/>
      <c r="BD96" s="32" t="b">
        <f t="shared" si="1"/>
        <v>0</v>
      </c>
    </row>
    <row r="97" spans="1:56" hidden="1" x14ac:dyDescent="0.25">
      <c r="A97" s="24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9"/>
      <c r="AZ97" s="30"/>
      <c r="BA97" s="30"/>
      <c r="BB97" s="31"/>
      <c r="BC97" s="21"/>
      <c r="BD97" s="32" t="b">
        <f t="shared" si="1"/>
        <v>0</v>
      </c>
    </row>
    <row r="98" spans="1:56" hidden="1" x14ac:dyDescent="0.25">
      <c r="A98" s="24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9"/>
      <c r="AZ98" s="30"/>
      <c r="BA98" s="30"/>
      <c r="BB98" s="31"/>
      <c r="BC98" s="21"/>
      <c r="BD98" s="32" t="b">
        <f t="shared" si="1"/>
        <v>0</v>
      </c>
    </row>
    <row r="99" spans="1:56" ht="14.25" hidden="1" customHeight="1" x14ac:dyDescent="0.25">
      <c r="A99" s="24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9"/>
      <c r="AZ99" s="30"/>
      <c r="BA99" s="30"/>
      <c r="BB99" s="31"/>
      <c r="BC99" s="21"/>
      <c r="BD99" s="32" t="b">
        <f t="shared" si="1"/>
        <v>0</v>
      </c>
    </row>
    <row r="100" spans="1:56" hidden="1" x14ac:dyDescent="0.25">
      <c r="A100" s="24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9"/>
      <c r="AZ100" s="30"/>
      <c r="BA100" s="30"/>
      <c r="BB100" s="31"/>
      <c r="BC100" s="21"/>
      <c r="BD100" s="32" t="b">
        <f t="shared" si="1"/>
        <v>0</v>
      </c>
    </row>
    <row r="101" spans="1:56" hidden="1" x14ac:dyDescent="0.25">
      <c r="A101" s="24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9"/>
      <c r="AZ101" s="30"/>
      <c r="BA101" s="30"/>
      <c r="BB101" s="31"/>
      <c r="BC101" s="21"/>
      <c r="BD101" s="32" t="b">
        <f t="shared" si="1"/>
        <v>0</v>
      </c>
    </row>
    <row r="102" spans="1:56" hidden="1" x14ac:dyDescent="0.25">
      <c r="A102" s="24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9"/>
      <c r="AZ102" s="30"/>
      <c r="BA102" s="30"/>
      <c r="BB102" s="31"/>
      <c r="BC102" s="21"/>
      <c r="BD102" s="32" t="b">
        <f t="shared" si="1"/>
        <v>0</v>
      </c>
    </row>
    <row r="103" spans="1:56" hidden="1" x14ac:dyDescent="0.25">
      <c r="A103" s="24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9"/>
      <c r="AZ103" s="30"/>
      <c r="BA103" s="30"/>
      <c r="BB103" s="31"/>
      <c r="BC103" s="21"/>
      <c r="BD103" s="32" t="b">
        <f t="shared" si="1"/>
        <v>0</v>
      </c>
    </row>
    <row r="104" spans="1:56" hidden="1" x14ac:dyDescent="0.25">
      <c r="A104" s="24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30"/>
      <c r="BA104" s="30"/>
      <c r="BB104" s="31"/>
      <c r="BC104" s="21"/>
      <c r="BD104" s="32" t="b">
        <f t="shared" si="1"/>
        <v>0</v>
      </c>
    </row>
    <row r="105" spans="1:56" hidden="1" x14ac:dyDescent="0.25">
      <c r="A105" s="24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9"/>
      <c r="AZ105" s="30"/>
      <c r="BA105" s="30"/>
      <c r="BB105" s="31"/>
      <c r="BC105" s="21"/>
      <c r="BD105" s="32" t="b">
        <f t="shared" si="1"/>
        <v>0</v>
      </c>
    </row>
    <row r="106" spans="1:56" hidden="1" x14ac:dyDescent="0.25">
      <c r="A106" s="24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9"/>
      <c r="AZ106" s="30"/>
      <c r="BA106" s="30"/>
      <c r="BB106" s="31"/>
      <c r="BC106" s="21"/>
      <c r="BD106" s="32" t="b">
        <f t="shared" si="1"/>
        <v>0</v>
      </c>
    </row>
    <row r="107" spans="1:56" hidden="1" x14ac:dyDescent="0.25">
      <c r="A107" s="24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8"/>
      <c r="AW107" s="27"/>
      <c r="AX107" s="27"/>
      <c r="AY107" s="29"/>
      <c r="AZ107" s="30"/>
      <c r="BA107" s="30"/>
      <c r="BB107" s="31"/>
      <c r="BC107" s="21"/>
      <c r="BD107" s="32" t="b">
        <f t="shared" si="1"/>
        <v>0</v>
      </c>
    </row>
    <row r="108" spans="1:56" hidden="1" x14ac:dyDescent="0.25">
      <c r="A108" s="24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9"/>
      <c r="AZ108" s="30"/>
      <c r="BA108" s="30"/>
      <c r="BB108" s="31"/>
      <c r="BC108" s="21"/>
      <c r="BD108" s="32" t="b">
        <f t="shared" si="1"/>
        <v>0</v>
      </c>
    </row>
    <row r="109" spans="1:56" hidden="1" x14ac:dyDescent="0.25">
      <c r="A109" s="24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9"/>
      <c r="AZ109" s="30"/>
      <c r="BA109" s="30"/>
      <c r="BB109" s="31"/>
      <c r="BC109" s="21"/>
      <c r="BD109" s="32" t="b">
        <f t="shared" si="1"/>
        <v>0</v>
      </c>
    </row>
    <row r="110" spans="1:56" hidden="1" x14ac:dyDescent="0.25">
      <c r="A110" s="24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9"/>
      <c r="AZ110" s="30"/>
      <c r="BA110" s="30"/>
      <c r="BB110" s="31"/>
      <c r="BC110" s="21"/>
      <c r="BD110" s="32" t="b">
        <f t="shared" si="1"/>
        <v>0</v>
      </c>
    </row>
    <row r="111" spans="1:56" hidden="1" x14ac:dyDescent="0.25">
      <c r="A111" s="24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9"/>
      <c r="AZ111" s="30"/>
      <c r="BA111" s="30"/>
      <c r="BB111" s="31"/>
      <c r="BC111" s="21"/>
      <c r="BD111" s="32" t="b">
        <f t="shared" si="1"/>
        <v>0</v>
      </c>
    </row>
    <row r="112" spans="1:56" hidden="1" x14ac:dyDescent="0.25">
      <c r="A112" s="24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9"/>
      <c r="AZ112" s="30"/>
      <c r="BA112" s="30"/>
      <c r="BB112" s="31"/>
      <c r="BC112" s="21"/>
      <c r="BD112" s="32" t="b">
        <f t="shared" si="1"/>
        <v>0</v>
      </c>
    </row>
    <row r="113" spans="1:56" hidden="1" x14ac:dyDescent="0.25">
      <c r="A113" s="24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9"/>
      <c r="AZ113" s="30"/>
      <c r="BA113" s="30"/>
      <c r="BB113" s="31"/>
      <c r="BC113" s="21"/>
      <c r="BD113" s="32" t="b">
        <f t="shared" si="1"/>
        <v>0</v>
      </c>
    </row>
    <row r="114" spans="1:56" hidden="1" x14ac:dyDescent="0.25">
      <c r="A114" s="24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9"/>
      <c r="AZ114" s="30"/>
      <c r="BA114" s="30"/>
      <c r="BB114" s="31"/>
      <c r="BC114" s="21"/>
      <c r="BD114" s="32" t="b">
        <f t="shared" si="1"/>
        <v>0</v>
      </c>
    </row>
    <row r="115" spans="1:56" hidden="1" x14ac:dyDescent="0.25">
      <c r="A115" s="24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9"/>
      <c r="AZ115" s="30"/>
      <c r="BA115" s="30"/>
      <c r="BB115" s="31"/>
      <c r="BC115" s="21"/>
      <c r="BD115" s="32" t="b">
        <f t="shared" si="1"/>
        <v>0</v>
      </c>
    </row>
    <row r="116" spans="1:56" hidden="1" x14ac:dyDescent="0.25">
      <c r="A116" s="24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9"/>
      <c r="AZ116" s="30"/>
      <c r="BA116" s="30"/>
      <c r="BB116" s="31"/>
      <c r="BC116" s="21"/>
      <c r="BD116" s="32" t="b">
        <f t="shared" si="1"/>
        <v>0</v>
      </c>
    </row>
    <row r="117" spans="1:56" ht="14.25" hidden="1" customHeight="1" x14ac:dyDescent="0.25">
      <c r="A117" s="24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9"/>
      <c r="AZ117" s="30"/>
      <c r="BA117" s="30"/>
      <c r="BB117" s="31"/>
      <c r="BC117" s="21"/>
      <c r="BD117" s="32" t="b">
        <f t="shared" si="1"/>
        <v>0</v>
      </c>
    </row>
    <row r="118" spans="1:56" hidden="1" x14ac:dyDescent="0.25">
      <c r="A118" s="24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9"/>
      <c r="AZ118" s="30"/>
      <c r="BA118" s="30"/>
      <c r="BB118" s="31"/>
      <c r="BC118" s="21"/>
      <c r="BD118" s="32" t="b">
        <f t="shared" si="1"/>
        <v>0</v>
      </c>
    </row>
    <row r="119" spans="1:56" hidden="1" x14ac:dyDescent="0.25">
      <c r="A119" s="24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9"/>
      <c r="AZ119" s="30"/>
      <c r="BA119" s="30"/>
      <c r="BB119" s="31"/>
      <c r="BC119" s="21"/>
      <c r="BD119" s="32" t="b">
        <f t="shared" si="1"/>
        <v>0</v>
      </c>
    </row>
    <row r="120" spans="1:56" hidden="1" x14ac:dyDescent="0.25">
      <c r="A120" s="24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9"/>
      <c r="AZ120" s="30"/>
      <c r="BA120" s="30"/>
      <c r="BB120" s="31"/>
      <c r="BC120" s="21"/>
      <c r="BD120" s="32" t="b">
        <f t="shared" si="1"/>
        <v>0</v>
      </c>
    </row>
    <row r="121" spans="1:56" hidden="1" x14ac:dyDescent="0.25">
      <c r="A121" s="24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9"/>
      <c r="AZ121" s="30"/>
      <c r="BA121" s="30"/>
      <c r="BB121" s="31"/>
      <c r="BC121" s="21"/>
      <c r="BD121" s="32" t="b">
        <f t="shared" si="1"/>
        <v>0</v>
      </c>
    </row>
    <row r="122" spans="1:56" hidden="1" x14ac:dyDescent="0.25">
      <c r="A122" s="24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9"/>
      <c r="AZ122" s="30"/>
      <c r="BA122" s="30"/>
      <c r="BB122" s="31"/>
      <c r="BC122" s="21"/>
      <c r="BD122" s="32" t="b">
        <f t="shared" si="1"/>
        <v>0</v>
      </c>
    </row>
    <row r="123" spans="1:56" hidden="1" x14ac:dyDescent="0.25">
      <c r="A123" s="24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9"/>
      <c r="AZ123" s="30"/>
      <c r="BA123" s="30"/>
      <c r="BB123" s="31"/>
      <c r="BC123" s="21"/>
      <c r="BD123" s="32" t="b">
        <f t="shared" si="1"/>
        <v>0</v>
      </c>
    </row>
    <row r="124" spans="1:56" hidden="1" x14ac:dyDescent="0.25">
      <c r="A124" s="24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9"/>
      <c r="AZ124" s="30"/>
      <c r="BA124" s="30"/>
      <c r="BB124" s="31"/>
      <c r="BC124" s="21"/>
      <c r="BD124" s="32" t="b">
        <f t="shared" si="1"/>
        <v>0</v>
      </c>
    </row>
    <row r="125" spans="1:56" hidden="1" x14ac:dyDescent="0.25">
      <c r="A125" s="24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9"/>
      <c r="AZ125" s="30"/>
      <c r="BA125" s="30"/>
      <c r="BB125" s="31"/>
      <c r="BC125" s="21"/>
      <c r="BD125" s="32" t="b">
        <f t="shared" si="1"/>
        <v>0</v>
      </c>
    </row>
    <row r="126" spans="1:56" hidden="1" x14ac:dyDescent="0.25">
      <c r="A126" s="24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9"/>
      <c r="AZ126" s="30"/>
      <c r="BA126" s="30"/>
      <c r="BB126" s="31"/>
      <c r="BC126" s="21"/>
      <c r="BD126" s="32" t="b">
        <f t="shared" si="1"/>
        <v>0</v>
      </c>
    </row>
    <row r="127" spans="1:56" hidden="1" x14ac:dyDescent="0.25">
      <c r="A127" s="24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9"/>
      <c r="AZ127" s="30"/>
      <c r="BA127" s="30"/>
      <c r="BB127" s="31"/>
      <c r="BC127" s="21"/>
      <c r="BD127" s="32" t="b">
        <f t="shared" si="1"/>
        <v>0</v>
      </c>
    </row>
    <row r="128" spans="1:56" hidden="1" x14ac:dyDescent="0.25">
      <c r="A128" s="24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9"/>
      <c r="AZ128" s="30"/>
      <c r="BA128" s="30"/>
      <c r="BB128" s="31"/>
      <c r="BC128" s="21"/>
      <c r="BD128" s="32" t="b">
        <f t="shared" si="1"/>
        <v>0</v>
      </c>
    </row>
    <row r="129" spans="1:56" hidden="1" x14ac:dyDescent="0.25">
      <c r="A129" s="24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9"/>
      <c r="AZ129" s="30"/>
      <c r="BA129" s="30"/>
      <c r="BB129" s="31"/>
      <c r="BC129" s="21"/>
      <c r="BD129" s="32" t="b">
        <f t="shared" si="1"/>
        <v>0</v>
      </c>
    </row>
    <row r="130" spans="1:56" hidden="1" x14ac:dyDescent="0.25">
      <c r="A130" s="24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9"/>
      <c r="AZ130" s="30"/>
      <c r="BA130" s="30"/>
      <c r="BB130" s="31"/>
      <c r="BC130" s="21"/>
      <c r="BD130" s="32" t="b">
        <f t="shared" si="1"/>
        <v>0</v>
      </c>
    </row>
    <row r="131" spans="1:56" hidden="1" x14ac:dyDescent="0.25">
      <c r="A131" s="24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9"/>
      <c r="AZ131" s="30"/>
      <c r="BA131" s="30"/>
      <c r="BB131" s="31"/>
      <c r="BC131" s="21"/>
      <c r="BD131" s="32" t="b">
        <f t="shared" si="1"/>
        <v>0</v>
      </c>
    </row>
    <row r="132" spans="1:56" hidden="1" x14ac:dyDescent="0.25">
      <c r="A132" s="24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9"/>
      <c r="AZ132" s="30"/>
      <c r="BA132" s="30"/>
      <c r="BB132" s="31"/>
      <c r="BC132" s="21"/>
      <c r="BD132" s="32" t="b">
        <f t="shared" si="1"/>
        <v>0</v>
      </c>
    </row>
    <row r="133" spans="1:56" hidden="1" x14ac:dyDescent="0.25">
      <c r="A133" s="24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9"/>
      <c r="AZ133" s="30"/>
      <c r="BA133" s="30"/>
      <c r="BB133" s="31"/>
      <c r="BC133" s="21"/>
      <c r="BD133" s="32" t="b">
        <f t="shared" si="1"/>
        <v>0</v>
      </c>
    </row>
    <row r="134" spans="1:56" hidden="1" x14ac:dyDescent="0.25">
      <c r="A134" s="24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9"/>
      <c r="AZ134" s="30"/>
      <c r="BA134" s="30"/>
      <c r="BB134" s="31"/>
      <c r="BC134" s="21"/>
      <c r="BD134" s="32" t="b">
        <f t="shared" si="1"/>
        <v>0</v>
      </c>
    </row>
    <row r="135" spans="1:56" hidden="1" x14ac:dyDescent="0.25">
      <c r="A135" s="24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9"/>
      <c r="AZ135" s="30"/>
      <c r="BA135" s="30"/>
      <c r="BB135" s="31"/>
      <c r="BC135" s="21"/>
      <c r="BD135" s="32" t="b">
        <f t="shared" si="1"/>
        <v>0</v>
      </c>
    </row>
    <row r="136" spans="1:56" hidden="1" x14ac:dyDescent="0.25">
      <c r="A136" s="24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9"/>
      <c r="AZ136" s="30"/>
      <c r="BA136" s="30"/>
      <c r="BB136" s="31"/>
      <c r="BC136" s="21"/>
      <c r="BD136" s="32" t="b">
        <f t="shared" si="1"/>
        <v>0</v>
      </c>
    </row>
    <row r="137" spans="1:56" hidden="1" x14ac:dyDescent="0.25">
      <c r="A137" s="24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9"/>
      <c r="AZ137" s="30"/>
      <c r="BA137" s="30"/>
      <c r="BB137" s="31"/>
      <c r="BC137" s="21"/>
      <c r="BD137" s="32" t="b">
        <f t="shared" si="1"/>
        <v>0</v>
      </c>
    </row>
    <row r="138" spans="1:56" hidden="1" x14ac:dyDescent="0.25">
      <c r="A138" s="24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9"/>
      <c r="AZ138" s="30"/>
      <c r="BA138" s="30"/>
      <c r="BB138" s="31"/>
      <c r="BC138" s="21"/>
      <c r="BD138" s="32" t="b">
        <f t="shared" si="1"/>
        <v>0</v>
      </c>
    </row>
    <row r="139" spans="1:56" hidden="1" x14ac:dyDescent="0.25">
      <c r="A139" s="24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9"/>
      <c r="AZ139" s="30"/>
      <c r="BA139" s="30"/>
      <c r="BB139" s="31"/>
      <c r="BC139" s="21"/>
      <c r="BD139" s="32" t="b">
        <f t="shared" si="1"/>
        <v>0</v>
      </c>
    </row>
    <row r="140" spans="1:56" hidden="1" x14ac:dyDescent="0.25">
      <c r="A140" s="24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9"/>
      <c r="AZ140" s="30"/>
      <c r="BA140" s="30"/>
      <c r="BB140" s="31"/>
      <c r="BC140" s="21"/>
      <c r="BD140" s="32" t="b">
        <f t="shared" ref="BD140:BD158" si="2">IF(SUM(E140:AX140)&gt;0,(SUM(E140:AX140)/COUNTIF(E140:AX140,"&gt;0")))</f>
        <v>0</v>
      </c>
    </row>
    <row r="141" spans="1:56" hidden="1" x14ac:dyDescent="0.25">
      <c r="A141" s="24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9"/>
      <c r="AZ141" s="30"/>
      <c r="BA141" s="30"/>
      <c r="BB141" s="31"/>
      <c r="BC141" s="21"/>
      <c r="BD141" s="32" t="b">
        <f t="shared" si="2"/>
        <v>0</v>
      </c>
    </row>
    <row r="142" spans="1:56" hidden="1" x14ac:dyDescent="0.25">
      <c r="A142" s="24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9"/>
      <c r="AZ142" s="30"/>
      <c r="BA142" s="30"/>
      <c r="BB142" s="31"/>
      <c r="BC142" s="21"/>
      <c r="BD142" s="32" t="b">
        <f t="shared" si="2"/>
        <v>0</v>
      </c>
    </row>
    <row r="143" spans="1:56" hidden="1" x14ac:dyDescent="0.25">
      <c r="A143" s="24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9"/>
      <c r="AZ143" s="30"/>
      <c r="BA143" s="30"/>
      <c r="BB143" s="31"/>
      <c r="BC143" s="21"/>
      <c r="BD143" s="32" t="b">
        <f t="shared" si="2"/>
        <v>0</v>
      </c>
    </row>
    <row r="144" spans="1:56" hidden="1" x14ac:dyDescent="0.25">
      <c r="A144" s="24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9"/>
      <c r="AZ144" s="30"/>
      <c r="BA144" s="30"/>
      <c r="BB144" s="31"/>
      <c r="BC144" s="21"/>
      <c r="BD144" s="32" t="b">
        <f t="shared" si="2"/>
        <v>0</v>
      </c>
    </row>
    <row r="145" spans="1:56" hidden="1" x14ac:dyDescent="0.25">
      <c r="A145" s="24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9"/>
      <c r="AZ145" s="30"/>
      <c r="BA145" s="30"/>
      <c r="BB145" s="31"/>
      <c r="BC145" s="21"/>
      <c r="BD145" s="32" t="b">
        <f t="shared" si="2"/>
        <v>0</v>
      </c>
    </row>
    <row r="146" spans="1:56" hidden="1" x14ac:dyDescent="0.25">
      <c r="A146" s="24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9"/>
      <c r="AZ146" s="30"/>
      <c r="BA146" s="30"/>
      <c r="BB146" s="31"/>
      <c r="BC146" s="21"/>
      <c r="BD146" s="32" t="b">
        <f t="shared" si="2"/>
        <v>0</v>
      </c>
    </row>
    <row r="147" spans="1:56" hidden="1" x14ac:dyDescent="0.25">
      <c r="A147" s="24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9"/>
      <c r="AZ147" s="30"/>
      <c r="BA147" s="30"/>
      <c r="BB147" s="31"/>
      <c r="BC147" s="21"/>
      <c r="BD147" s="32" t="b">
        <f t="shared" si="2"/>
        <v>0</v>
      </c>
    </row>
    <row r="148" spans="1:56" hidden="1" x14ac:dyDescent="0.25">
      <c r="A148" s="24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9"/>
      <c r="AZ148" s="30"/>
      <c r="BA148" s="30"/>
      <c r="BB148" s="31"/>
      <c r="BC148" s="21"/>
      <c r="BD148" s="32" t="b">
        <f t="shared" si="2"/>
        <v>0</v>
      </c>
    </row>
    <row r="149" spans="1:56" hidden="1" x14ac:dyDescent="0.25">
      <c r="A149" s="24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9"/>
      <c r="AZ149" s="30"/>
      <c r="BA149" s="30"/>
      <c r="BB149" s="31"/>
      <c r="BC149" s="21"/>
      <c r="BD149" s="32" t="b">
        <f t="shared" si="2"/>
        <v>0</v>
      </c>
    </row>
    <row r="150" spans="1:56" hidden="1" x14ac:dyDescent="0.25">
      <c r="A150" s="24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9"/>
      <c r="AZ150" s="30"/>
      <c r="BA150" s="30"/>
      <c r="BB150" s="31"/>
      <c r="BC150" s="21"/>
      <c r="BD150" s="32" t="b">
        <f t="shared" si="2"/>
        <v>0</v>
      </c>
    </row>
    <row r="151" spans="1:56" hidden="1" x14ac:dyDescent="0.25">
      <c r="A151" s="24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9"/>
      <c r="AZ151" s="30"/>
      <c r="BA151" s="30"/>
      <c r="BB151" s="31"/>
      <c r="BC151" s="21"/>
      <c r="BD151" s="32" t="b">
        <f t="shared" si="2"/>
        <v>0</v>
      </c>
    </row>
    <row r="152" spans="1:56" hidden="1" x14ac:dyDescent="0.25">
      <c r="A152" s="24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9"/>
      <c r="AZ152" s="30"/>
      <c r="BA152" s="30"/>
      <c r="BB152" s="31"/>
      <c r="BC152" s="21"/>
      <c r="BD152" s="32" t="b">
        <f t="shared" si="2"/>
        <v>0</v>
      </c>
    </row>
    <row r="153" spans="1:56" hidden="1" x14ac:dyDescent="0.25">
      <c r="A153" s="24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9"/>
      <c r="AZ153" s="30"/>
      <c r="BA153" s="30"/>
      <c r="BB153" s="31"/>
      <c r="BC153" s="21"/>
      <c r="BD153" s="32" t="b">
        <f t="shared" si="2"/>
        <v>0</v>
      </c>
    </row>
    <row r="154" spans="1:56" hidden="1" x14ac:dyDescent="0.25">
      <c r="A154" s="24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9"/>
      <c r="AZ154" s="30"/>
      <c r="BA154" s="30"/>
      <c r="BB154" s="31"/>
      <c r="BC154" s="21"/>
      <c r="BD154" s="32" t="b">
        <f t="shared" si="2"/>
        <v>0</v>
      </c>
    </row>
    <row r="155" spans="1:56" hidden="1" x14ac:dyDescent="0.25">
      <c r="A155" s="24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9"/>
      <c r="AZ155" s="30"/>
      <c r="BA155" s="30"/>
      <c r="BB155" s="31"/>
      <c r="BC155" s="21"/>
      <c r="BD155" s="32" t="b">
        <f t="shared" si="2"/>
        <v>0</v>
      </c>
    </row>
    <row r="156" spans="1:56" hidden="1" x14ac:dyDescent="0.25">
      <c r="A156" s="24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9"/>
      <c r="AZ156" s="30"/>
      <c r="BA156" s="30"/>
      <c r="BB156" s="31"/>
      <c r="BC156" s="21"/>
      <c r="BD156" s="32" t="b">
        <f t="shared" si="2"/>
        <v>0</v>
      </c>
    </row>
    <row r="157" spans="1:56" hidden="1" x14ac:dyDescent="0.25">
      <c r="A157" s="24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9"/>
      <c r="AZ157" s="30"/>
      <c r="BA157" s="30"/>
      <c r="BB157" s="31"/>
      <c r="BC157" s="21"/>
      <c r="BD157" s="32" t="b">
        <f t="shared" si="2"/>
        <v>0</v>
      </c>
    </row>
    <row r="158" spans="1:56" hidden="1" x14ac:dyDescent="0.25">
      <c r="A158" s="24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33"/>
      <c r="AZ158" s="30"/>
      <c r="BA158" s="30"/>
      <c r="BB158" s="31"/>
      <c r="BC158" s="21"/>
      <c r="BD158" s="32" t="b">
        <f t="shared" si="2"/>
        <v>0</v>
      </c>
    </row>
    <row r="159" spans="1:56" ht="15.75" thickBot="1" x14ac:dyDescent="0.3">
      <c r="A159" s="34"/>
      <c r="B159" s="35"/>
      <c r="C159" s="36"/>
      <c r="D159" s="37"/>
      <c r="E159" s="38">
        <f t="shared" ref="E159:AX159" si="3">IF(SUM(E11:E158)&gt;0,AVERAGE(E11:E158),IF(6:6="Да",COUNTIF(E11:E158,"Неуд")+COUNTIF(E11:E158,"Н/я")+COUNTIF(E11:E158,"Н/з"),0))</f>
        <v>72.099999999999994</v>
      </c>
      <c r="F159" s="38">
        <f t="shared" si="3"/>
        <v>73.63333333333334</v>
      </c>
      <c r="G159" s="38">
        <f t="shared" si="3"/>
        <v>74.566666666666663</v>
      </c>
      <c r="H159" s="38">
        <f t="shared" si="3"/>
        <v>79.400000000000006</v>
      </c>
      <c r="I159" s="38">
        <f t="shared" si="3"/>
        <v>68.900000000000006</v>
      </c>
      <c r="J159" s="38">
        <f t="shared" si="3"/>
        <v>71.099999999999994</v>
      </c>
      <c r="K159" s="38">
        <f t="shared" si="3"/>
        <v>64</v>
      </c>
      <c r="L159" s="38">
        <f t="shared" si="3"/>
        <v>65.5</v>
      </c>
      <c r="M159" s="38">
        <f t="shared" si="3"/>
        <v>69.766666666666666</v>
      </c>
      <c r="N159" s="38">
        <f t="shared" si="3"/>
        <v>70.166666666666671</v>
      </c>
      <c r="O159" s="38">
        <f t="shared" si="3"/>
        <v>77.266666666666666</v>
      </c>
      <c r="P159" s="38">
        <f t="shared" si="3"/>
        <v>0</v>
      </c>
      <c r="Q159" s="38">
        <f t="shared" si="3"/>
        <v>0</v>
      </c>
      <c r="R159" s="38">
        <f t="shared" si="3"/>
        <v>0</v>
      </c>
      <c r="S159" s="38">
        <f t="shared" si="3"/>
        <v>0</v>
      </c>
      <c r="T159" s="38">
        <f t="shared" si="3"/>
        <v>0</v>
      </c>
      <c r="U159" s="38">
        <f t="shared" si="3"/>
        <v>0</v>
      </c>
      <c r="V159" s="38">
        <f t="shared" si="3"/>
        <v>0</v>
      </c>
      <c r="W159" s="38">
        <f t="shared" si="3"/>
        <v>0</v>
      </c>
      <c r="X159" s="38">
        <f t="shared" si="3"/>
        <v>0</v>
      </c>
      <c r="Y159" s="38">
        <f t="shared" si="3"/>
        <v>0</v>
      </c>
      <c r="Z159" s="38">
        <f t="shared" si="3"/>
        <v>0</v>
      </c>
      <c r="AA159" s="38">
        <f t="shared" si="3"/>
        <v>0</v>
      </c>
      <c r="AB159" s="38">
        <f t="shared" si="3"/>
        <v>0</v>
      </c>
      <c r="AC159" s="38">
        <f t="shared" si="3"/>
        <v>0</v>
      </c>
      <c r="AD159" s="38">
        <f t="shared" si="3"/>
        <v>0</v>
      </c>
      <c r="AE159" s="38">
        <f t="shared" si="3"/>
        <v>0</v>
      </c>
      <c r="AF159" s="38">
        <f t="shared" si="3"/>
        <v>0</v>
      </c>
      <c r="AG159" s="38">
        <f t="shared" si="3"/>
        <v>0</v>
      </c>
      <c r="AH159" s="38">
        <f t="shared" si="3"/>
        <v>0</v>
      </c>
      <c r="AI159" s="38">
        <f t="shared" si="3"/>
        <v>0</v>
      </c>
      <c r="AJ159" s="38">
        <f t="shared" si="3"/>
        <v>0</v>
      </c>
      <c r="AK159" s="38">
        <f t="shared" si="3"/>
        <v>0</v>
      </c>
      <c r="AL159" s="38">
        <f t="shared" si="3"/>
        <v>0</v>
      </c>
      <c r="AM159" s="38">
        <f t="shared" si="3"/>
        <v>0</v>
      </c>
      <c r="AN159" s="38">
        <f t="shared" si="3"/>
        <v>0</v>
      </c>
      <c r="AO159" s="38">
        <f t="shared" si="3"/>
        <v>0</v>
      </c>
      <c r="AP159" s="38">
        <f t="shared" si="3"/>
        <v>0</v>
      </c>
      <c r="AQ159" s="38">
        <f t="shared" si="3"/>
        <v>0</v>
      </c>
      <c r="AR159" s="38">
        <f t="shared" si="3"/>
        <v>0</v>
      </c>
      <c r="AS159" s="38">
        <f t="shared" si="3"/>
        <v>0</v>
      </c>
      <c r="AT159" s="38">
        <f t="shared" si="3"/>
        <v>0</v>
      </c>
      <c r="AU159" s="38">
        <f t="shared" si="3"/>
        <v>0</v>
      </c>
      <c r="AV159" s="38">
        <f t="shared" si="3"/>
        <v>0</v>
      </c>
      <c r="AW159" s="38">
        <f t="shared" si="3"/>
        <v>0</v>
      </c>
      <c r="AX159" s="38">
        <f t="shared" si="3"/>
        <v>0</v>
      </c>
      <c r="AY159" s="39">
        <f>SUM(AY11:AY158)</f>
        <v>0</v>
      </c>
      <c r="AZ159" s="40"/>
      <c r="BA159" s="40"/>
      <c r="BB159" s="40"/>
      <c r="BC159" s="41"/>
      <c r="BD159" s="32">
        <f>AVERAGE(BD11:BD158)</f>
        <v>71.83294372294371</v>
      </c>
    </row>
  </sheetData>
  <mergeCells count="11">
    <mergeCell ref="B8:D8"/>
    <mergeCell ref="C3:D3"/>
    <mergeCell ref="C4:D4"/>
    <mergeCell ref="B5:D5"/>
    <mergeCell ref="B6:D6"/>
    <mergeCell ref="B7:D7"/>
    <mergeCell ref="B9:D9"/>
    <mergeCell ref="E9:AX9"/>
    <mergeCell ref="B10:D10"/>
    <mergeCell ref="E10:M10"/>
    <mergeCell ref="N10:AX10"/>
  </mergeCells>
  <conditionalFormatting sqref="E11:AX158">
    <cfRule type="expression" dxfId="72" priority="1" stopIfTrue="1">
      <formula>AND(E$6="Да",E11="Н/з")</formula>
    </cfRule>
    <cfRule type="expression" dxfId="71" priority="2" stopIfTrue="1">
      <formula>AND(E$6="Да",E11="Неуд")</formula>
    </cfRule>
    <cfRule type="expression" dxfId="70" priority="3" stopIfTrue="1">
      <formula>AND(E$6="Да",E11="Н/я")</formula>
    </cfRule>
  </conditionalFormatting>
  <conditionalFormatting sqref="BC11:BC158">
    <cfRule type="expression" dxfId="69" priority="7" stopIfTrue="1">
      <formula>AND(DATEVALUE(BC11)&gt;ДатаСессии,OR(BB11="",DATEVALUE(BB11)&lt;NOW()))</formula>
    </cfRule>
  </conditionalFormatting>
  <conditionalFormatting sqref="AZ11:AZ158">
    <cfRule type="cellIs" dxfId="68" priority="4" stopIfTrue="1" operator="equal">
      <formula>"Неусп"</formula>
    </cfRule>
    <cfRule type="cellIs" dxfId="67" priority="5" stopIfTrue="1" operator="equal">
      <formula>"Хор"</formula>
    </cfRule>
    <cfRule type="cellIs" dxfId="66" priority="6" stopIfTrue="1" operator="equal">
      <formula>"Отл"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Б-ГД-41</vt:lpstr>
      <vt:lpstr>Б-ОРМ-11</vt:lpstr>
      <vt:lpstr>Б-ОРМ-31</vt:lpstr>
      <vt:lpstr>Б-ОРМ-41</vt:lpstr>
      <vt:lpstr>Б-ППО-11</vt:lpstr>
      <vt:lpstr>Б-ППО-21</vt:lpstr>
      <vt:lpstr>Б-ППО-31</vt:lpstr>
      <vt:lpstr>Б-ППО-41</vt:lpstr>
      <vt:lpstr>Б-ПФКБЖ-11</vt:lpstr>
      <vt:lpstr>Б-ПФК-21</vt:lpstr>
      <vt:lpstr>Б-ПФК-31</vt:lpstr>
      <vt:lpstr>Б-ФК-41</vt:lpstr>
      <vt:lpstr>Б-СР-21</vt:lpstr>
      <vt:lpstr>Б-СР-31</vt:lpstr>
      <vt:lpstr>Б-СР-41</vt:lpstr>
      <vt:lpstr>Б-Тур-11</vt:lpstr>
      <vt:lpstr>Б-Тур-21</vt:lpstr>
      <vt:lpstr>Б-Тур-31</vt:lpstr>
      <vt:lpstr>Б-Тур-41</vt:lpstr>
      <vt:lpstr>Семестр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2019-02-21T12:53:07Z</dcterms:modified>
</cp:coreProperties>
</file>