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С-СПД-31" sheetId="1" r:id="rId1"/>
    <sheet name="Б-ППСН-41" sheetId="2" r:id="rId2"/>
    <sheet name="С-ТмД-51" sheetId="3" r:id="rId3"/>
    <sheet name="С-ТмД-52" sheetId="4" r:id="rId4"/>
  </sheets>
  <definedNames/>
  <calcPr fullCalcOnLoad="1" refMode="R1C1"/>
</workbook>
</file>

<file path=xl/sharedStrings.xml><?xml version="1.0" encoding="utf-8"?>
<sst xmlns="http://schemas.openxmlformats.org/spreadsheetml/2006/main" count="427" uniqueCount="201">
  <si>
    <t>Сводная ведомость результатов рубежного контроля в семестре</t>
  </si>
  <si>
    <t>Факультет</t>
  </si>
  <si>
    <t>Группа: Б-ППСН-41</t>
  </si>
  <si>
    <t>Седьмой семестр</t>
  </si>
  <si>
    <t>Направление подготовки: Публичная политика и социальные науки</t>
  </si>
  <si>
    <t>Год: 2023 - 2024</t>
  </si>
  <si>
    <t>Профиль: Социально-политические коммуникации</t>
  </si>
  <si>
    <t>№</t>
  </si>
  <si>
    <t xml:space="preserve">Фамилия, имя, отчество </t>
  </si>
  <si>
    <t>Номер зачетной книжки</t>
  </si>
  <si>
    <t>Второй иностранный язык</t>
  </si>
  <si>
    <t>Государственная политика и управление</t>
  </si>
  <si>
    <t>Иностранный язык (продвинутый уровень)</t>
  </si>
  <si>
    <t>Мировая политика и международные отношения</t>
  </si>
  <si>
    <t>Практика по получению профессиональных умений и опыта профессиональной деятельности</t>
  </si>
  <si>
    <t>Проектирование в профессиональной деятельности</t>
  </si>
  <si>
    <t>Связь политических партий и общественных организаций и движений с общественностью</t>
  </si>
  <si>
    <t>Королева Татьяна Константиновна</t>
  </si>
  <si>
    <t>Костин Иван Васильевич (внеш.совм.)</t>
  </si>
  <si>
    <t>Ручкина Елена МихайловнаШакирова Татьяна Ивановна</t>
  </si>
  <si>
    <t>Фельдман Павел Владиславович</t>
  </si>
  <si>
    <t>Луговой Валерий Викторович (внеш.совм.)</t>
  </si>
  <si>
    <t>Гаврилюк Наталия ПавловнаКосенкова Людмила Сергеевна</t>
  </si>
  <si>
    <t>Ефремова Надежда Игоревна</t>
  </si>
  <si>
    <t>1 КС</t>
  </si>
  <si>
    <t>2 КС</t>
  </si>
  <si>
    <t>Максимальный балл</t>
  </si>
  <si>
    <t>34</t>
  </si>
  <si>
    <t>40</t>
  </si>
  <si>
    <t>35</t>
  </si>
  <si>
    <t>50</t>
  </si>
  <si>
    <t>30</t>
  </si>
  <si>
    <t>70</t>
  </si>
  <si>
    <t>Средний балл по группе</t>
  </si>
  <si>
    <t>27</t>
  </si>
  <si>
    <t>37</t>
  </si>
  <si>
    <t>29</t>
  </si>
  <si>
    <t>41</t>
  </si>
  <si>
    <t>26</t>
  </si>
  <si>
    <t>38</t>
  </si>
  <si>
    <t>1</t>
  </si>
  <si>
    <t>200962</t>
  </si>
  <si>
    <t>2</t>
  </si>
  <si>
    <t>202622</t>
  </si>
  <si>
    <t>3</t>
  </si>
  <si>
    <t>202889</t>
  </si>
  <si>
    <t>4</t>
  </si>
  <si>
    <t>200968</t>
  </si>
  <si>
    <t>5</t>
  </si>
  <si>
    <t>201191</t>
  </si>
  <si>
    <t>6</t>
  </si>
  <si>
    <t>200969</t>
  </si>
  <si>
    <t>7</t>
  </si>
  <si>
    <t>200967</t>
  </si>
  <si>
    <t>8</t>
  </si>
  <si>
    <t>201190</t>
  </si>
  <si>
    <t>9</t>
  </si>
  <si>
    <t>200965</t>
  </si>
  <si>
    <t>11</t>
  </si>
  <si>
    <t>10</t>
  </si>
  <si>
    <t>200964</t>
  </si>
  <si>
    <t>200963</t>
  </si>
  <si>
    <t>12</t>
  </si>
  <si>
    <t>202619</t>
  </si>
  <si>
    <t>13</t>
  </si>
  <si>
    <t>202617</t>
  </si>
  <si>
    <t>14</t>
  </si>
  <si>
    <t>200961</t>
  </si>
  <si>
    <t>15</t>
  </si>
  <si>
    <t>202618</t>
  </si>
  <si>
    <t>16</t>
  </si>
  <si>
    <t>200966</t>
  </si>
  <si>
    <t>17</t>
  </si>
  <si>
    <t>202620</t>
  </si>
  <si>
    <t>Сумма 1КС</t>
  </si>
  <si>
    <t>Среднее 1КС</t>
  </si>
  <si>
    <t>20</t>
  </si>
  <si>
    <t>211534</t>
  </si>
  <si>
    <t>25</t>
  </si>
  <si>
    <t>22</t>
  </si>
  <si>
    <t>211527</t>
  </si>
  <si>
    <t>24</t>
  </si>
  <si>
    <t>28</t>
  </si>
  <si>
    <t>211516</t>
  </si>
  <si>
    <t>23</t>
  </si>
  <si>
    <t>32</t>
  </si>
  <si>
    <t>211529</t>
  </si>
  <si>
    <t>31</t>
  </si>
  <si>
    <t>211541</t>
  </si>
  <si>
    <t>21</t>
  </si>
  <si>
    <t>36</t>
  </si>
  <si>
    <t>211543</t>
  </si>
  <si>
    <t>211525</t>
  </si>
  <si>
    <t>19</t>
  </si>
  <si>
    <t>211531</t>
  </si>
  <si>
    <t>18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</si>
  <si>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</si>
  <si>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</si>
  <si>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</si>
  <si>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</si>
  <si>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</si>
  <si>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</si>
  <si>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</si>
  <si>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</si>
  <si>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</si>
  <si>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</si>
  <si>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</si>
  <si>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</si>
  <si>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</si>
  <si>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</si>
  <si>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</si>
  <si>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</si>
  <si>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</si>
  <si>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80</t>
  </si>
  <si>
    <t>Магомедова Елена Анатольевна</t>
  </si>
  <si>
    <t>Широкова Евгения Александровна</t>
  </si>
  <si>
    <t>Ильяш Алексей Владимирович</t>
  </si>
  <si>
    <t>Володина Татьяна Витальевна</t>
  </si>
  <si>
    <t>Хлопкова Юлия Александровна</t>
  </si>
  <si>
    <t>Ханина Ирина Геннадьевна (внеш.совм.)</t>
  </si>
  <si>
    <t>Семенова Наталья Константиновна</t>
  </si>
  <si>
    <t>Власов Евгений Васильевич</t>
  </si>
  <si>
    <t>Серокурова Ульяна Викторовна</t>
  </si>
  <si>
    <t>Евстигнеев Михаил Геннадьевич</t>
  </si>
  <si>
    <t>Финансовое право</t>
  </si>
  <si>
    <t>Физическая культура и спорт</t>
  </si>
  <si>
    <t>Уголовный процесс</t>
  </si>
  <si>
    <t>Уголовное право</t>
  </si>
  <si>
    <t>Судебное делопроизводство</t>
  </si>
  <si>
    <t>Правозащитная деятельность</t>
  </si>
  <si>
    <t>Право социального обеспечения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</si>
  <si>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</si>
  <si>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</si>
  <si>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</si>
  <si>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</si>
  <si>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Пятый семестр</t>
  </si>
  <si>
    <t>Группа: С-СПД-31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</si>
  <si>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</si>
  <si>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</si>
  <si>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</si>
  <si>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</si>
  <si>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</si>
  <si>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</si>
  <si>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</si>
  <si>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</si>
  <si>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</si>
  <si>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</si>
  <si>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</si>
  <si>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</si>
  <si>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</si>
  <si>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</si>
  <si>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</si>
  <si>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</si>
  <si>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</si>
  <si>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</si>
  <si>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</si>
  <si>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</si>
  <si>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</si>
  <si>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39</t>
  </si>
  <si>
    <t>190703</t>
  </si>
  <si>
    <t>43</t>
  </si>
  <si>
    <t>Ахмедзянов Рустам Равильевич</t>
  </si>
  <si>
    <t>Мигел Айгуль Амангельдовна</t>
  </si>
  <si>
    <t>Гомон Илона Владиславовна</t>
  </si>
  <si>
    <t>Ковба Виктор Иванович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</si>
  <si>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</si>
  <si>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</si>
  <si>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</si>
  <si>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</si>
  <si>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</si>
  <si>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</si>
  <si>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</si>
  <si>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</si>
  <si>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Основы военной подготовки</t>
  </si>
  <si>
    <t>Маркетинг таможенных услуг</t>
  </si>
  <si>
    <t>Контроль достоверности заявленного кода товара</t>
  </si>
  <si>
    <t>Девятый семестр</t>
  </si>
  <si>
    <t>Группа: С-ТмД-51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</si>
  <si>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</si>
  <si>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</si>
  <si>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</si>
  <si>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</si>
  <si>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</si>
  <si>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</si>
  <si>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</si>
  <si>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</si>
  <si>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</si>
  <si>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</si>
  <si>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</si>
  <si>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</si>
  <si>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</si>
  <si>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</si>
  <si>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</si>
  <si>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</si>
  <si>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</si>
  <si>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</si>
  <si>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Группа: С-ТмД-52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</si>
  <si>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</si>
  <si>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</si>
  <si>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</si>
  <si>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Таможенные платежи и валютное регулирование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</si>
</sst>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42"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center" vertical="top"/>
    </xf>
    <xf numFmtId="0" fontId="2" fillId="36" borderId="12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left" vertical="top"/>
    </xf>
    <xf numFmtId="0" fontId="2" fillId="35" borderId="15" xfId="0" applyNumberFormat="1" applyFont="1" applyFill="1" applyBorder="1" applyAlignment="1">
      <alignment horizontal="center" vertical="top"/>
    </xf>
    <xf numFmtId="0" fontId="2" fillId="36" borderId="1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top"/>
    </xf>
    <xf numFmtId="0" fontId="2" fillId="36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53" applyBorder="1" applyAlignment="1">
      <alignment vertical="center" textRotation="90"/>
      <protection/>
    </xf>
    <xf numFmtId="0" fontId="2" fillId="36" borderId="18" xfId="0" applyFont="1" applyFill="1" applyBorder="1" applyAlignment="1">
      <alignment horizontal="center" vertical="top"/>
    </xf>
    <xf numFmtId="0" fontId="2" fillId="36" borderId="15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top"/>
    </xf>
    <xf numFmtId="0" fontId="2" fillId="36" borderId="16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29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6"/>
  <sheetViews>
    <sheetView zoomScale="80" zoomScaleNormal="80" zoomScalePageLayoutView="0" workbookViewId="0" topLeftCell="A2">
      <selection activeCell="B36" sqref="B36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11.25" customHeight="1">
      <c r="B4" s="56" t="s">
        <v>136</v>
      </c>
      <c r="C4" s="56"/>
      <c r="D4" s="56" t="s">
        <v>135</v>
      </c>
      <c r="E4" s="56"/>
      <c r="F4" s="56"/>
      <c r="G4" s="56"/>
      <c r="H4" s="56" t="s">
        <v>197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2:20" ht="11.25" customHeight="1">
      <c r="B5" s="56" t="s">
        <v>5</v>
      </c>
      <c r="C5" s="56"/>
      <c r="H5" s="56" t="s">
        <v>198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11.25" customHeight="1" thickBot="1"/>
    <row r="7" spans="1:27" ht="99.75" customHeight="1" thickBot="1">
      <c r="A7" s="51" t="s">
        <v>7</v>
      </c>
      <c r="B7" s="54" t="s">
        <v>8</v>
      </c>
      <c r="C7" s="54" t="s">
        <v>9</v>
      </c>
      <c r="D7" s="49" t="s">
        <v>134</v>
      </c>
      <c r="E7" s="49"/>
      <c r="F7" s="49" t="s">
        <v>133</v>
      </c>
      <c r="G7" s="49"/>
      <c r="H7" s="49" t="s">
        <v>132</v>
      </c>
      <c r="I7" s="49"/>
      <c r="J7" s="49" t="s">
        <v>131</v>
      </c>
      <c r="K7" s="49"/>
      <c r="L7" s="49" t="s">
        <v>130</v>
      </c>
      <c r="M7" s="49"/>
      <c r="N7" s="49" t="s">
        <v>129</v>
      </c>
      <c r="O7" s="49"/>
      <c r="P7" s="49" t="s">
        <v>128</v>
      </c>
      <c r="Q7" s="49"/>
      <c r="R7" s="49" t="s">
        <v>127</v>
      </c>
      <c r="S7" s="49"/>
      <c r="T7" s="49" t="s">
        <v>126</v>
      </c>
      <c r="U7" s="49"/>
      <c r="V7" s="49" t="s">
        <v>125</v>
      </c>
      <c r="W7" s="49"/>
      <c r="X7" s="50" t="s">
        <v>124</v>
      </c>
      <c r="Y7" s="50"/>
      <c r="Z7" s="21" t="s">
        <v>74</v>
      </c>
      <c r="AA7" s="21" t="s">
        <v>75</v>
      </c>
    </row>
    <row r="8" spans="1:27" ht="75" customHeight="1">
      <c r="A8" s="52"/>
      <c r="B8" s="55"/>
      <c r="C8" s="55"/>
      <c r="D8" s="46" t="s">
        <v>123</v>
      </c>
      <c r="E8" s="46"/>
      <c r="F8" s="46" t="s">
        <v>122</v>
      </c>
      <c r="G8" s="46"/>
      <c r="H8" s="46" t="s">
        <v>121</v>
      </c>
      <c r="I8" s="46"/>
      <c r="J8" s="46" t="s">
        <v>120</v>
      </c>
      <c r="K8" s="46"/>
      <c r="L8" s="46" t="s">
        <v>119</v>
      </c>
      <c r="M8" s="46"/>
      <c r="N8" s="46" t="s">
        <v>118</v>
      </c>
      <c r="O8" s="46"/>
      <c r="P8" s="46" t="s">
        <v>117</v>
      </c>
      <c r="Q8" s="46"/>
      <c r="R8" s="46" t="s">
        <v>116</v>
      </c>
      <c r="S8" s="46"/>
      <c r="T8" s="46" t="s">
        <v>116</v>
      </c>
      <c r="U8" s="46"/>
      <c r="V8" s="46" t="s">
        <v>115</v>
      </c>
      <c r="W8" s="46"/>
      <c r="X8" s="47" t="s">
        <v>114</v>
      </c>
      <c r="Y8" s="47"/>
      <c r="Z8" s="20"/>
      <c r="AA8" s="20"/>
    </row>
    <row r="9" spans="1:27" ht="11.25" customHeight="1">
      <c r="A9" s="52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6" t="s">
        <v>25</v>
      </c>
      <c r="Z9" s="20"/>
      <c r="AA9" s="20"/>
    </row>
    <row r="10" spans="1:27" ht="11.25" customHeight="1">
      <c r="A10" s="52"/>
      <c r="B10" s="48" t="s">
        <v>26</v>
      </c>
      <c r="C10" s="4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 t="s">
        <v>76</v>
      </c>
      <c r="W10" s="35" t="s">
        <v>113</v>
      </c>
      <c r="X10" s="35"/>
      <c r="Y10" s="34"/>
      <c r="Z10" s="20"/>
      <c r="AA10" s="20"/>
    </row>
    <row r="11" spans="1:27" ht="11.25" customHeight="1">
      <c r="A11" s="53"/>
      <c r="B11" s="48" t="s">
        <v>33</v>
      </c>
      <c r="C11" s="48"/>
      <c r="D11" s="33" t="s">
        <v>48</v>
      </c>
      <c r="E11" s="33"/>
      <c r="F11" s="33" t="s">
        <v>40</v>
      </c>
      <c r="G11" s="33"/>
      <c r="H11" s="33" t="s">
        <v>70</v>
      </c>
      <c r="I11" s="33"/>
      <c r="J11" s="33" t="s">
        <v>58</v>
      </c>
      <c r="K11" s="33"/>
      <c r="L11" s="33" t="s">
        <v>56</v>
      </c>
      <c r="M11" s="33"/>
      <c r="N11" s="33" t="s">
        <v>87</v>
      </c>
      <c r="O11" s="33"/>
      <c r="P11" s="33" t="s">
        <v>76</v>
      </c>
      <c r="Q11" s="33"/>
      <c r="R11" s="33" t="s">
        <v>89</v>
      </c>
      <c r="S11" s="33"/>
      <c r="T11" s="33" t="s">
        <v>66</v>
      </c>
      <c r="U11" s="33"/>
      <c r="V11" s="33" t="s">
        <v>48</v>
      </c>
      <c r="W11" s="33"/>
      <c r="X11" s="33" t="s">
        <v>54</v>
      </c>
      <c r="Y11" s="32"/>
      <c r="Z11" s="20"/>
      <c r="AA11" s="20"/>
    </row>
    <row r="12" spans="1:27" ht="11.25" customHeight="1">
      <c r="A12" s="31" t="s">
        <v>40</v>
      </c>
      <c r="B12" s="30"/>
      <c r="C12" s="29" t="s">
        <v>99</v>
      </c>
      <c r="D12" s="10">
        <v>10</v>
      </c>
      <c r="E12" s="28"/>
      <c r="F12" s="10">
        <v>0</v>
      </c>
      <c r="G12" s="28"/>
      <c r="H12" s="10">
        <v>30</v>
      </c>
      <c r="I12" s="28"/>
      <c r="J12" s="10">
        <v>28</v>
      </c>
      <c r="K12" s="28"/>
      <c r="L12" s="10">
        <v>20</v>
      </c>
      <c r="M12" s="28"/>
      <c r="N12" s="10">
        <v>45</v>
      </c>
      <c r="O12" s="28"/>
      <c r="P12" s="10">
        <v>31</v>
      </c>
      <c r="Q12" s="28"/>
      <c r="R12" s="10">
        <v>78</v>
      </c>
      <c r="S12" s="28"/>
      <c r="T12" s="10">
        <v>40</v>
      </c>
      <c r="U12" s="28"/>
      <c r="V12" s="10">
        <v>18</v>
      </c>
      <c r="W12" s="28"/>
      <c r="X12" s="10">
        <v>20</v>
      </c>
      <c r="Y12" s="27"/>
      <c r="Z12" s="20">
        <f aca="true" t="shared" si="0" ref="Z12:Z36">SUM(X12,V12,T12,R12,P12,N12,L12,J12,H12,F12,D12)</f>
        <v>320</v>
      </c>
      <c r="AA12" s="20">
        <f aca="true" t="shared" si="1" ref="AA12:AA36">AVERAGE(X12,V12,T12,R12,P12,N12,L12,J12,H12,F12,D12)</f>
        <v>29.09090909090909</v>
      </c>
    </row>
    <row r="13" spans="1:27" ht="11.25" customHeight="1">
      <c r="A13" s="31" t="s">
        <v>42</v>
      </c>
      <c r="B13" s="30"/>
      <c r="C13" s="29" t="s">
        <v>105</v>
      </c>
      <c r="D13" s="10">
        <v>10</v>
      </c>
      <c r="E13" s="28"/>
      <c r="F13" s="10">
        <v>0</v>
      </c>
      <c r="G13" s="28"/>
      <c r="H13" s="10">
        <v>25</v>
      </c>
      <c r="I13" s="28"/>
      <c r="J13" s="10">
        <v>23</v>
      </c>
      <c r="K13" s="28"/>
      <c r="L13" s="10">
        <v>20</v>
      </c>
      <c r="M13" s="28"/>
      <c r="N13" s="10">
        <v>45</v>
      </c>
      <c r="O13" s="28"/>
      <c r="P13" s="10">
        <v>28</v>
      </c>
      <c r="Q13" s="28"/>
      <c r="R13" s="10">
        <v>46</v>
      </c>
      <c r="S13" s="28"/>
      <c r="T13" s="10">
        <v>25</v>
      </c>
      <c r="U13" s="28"/>
      <c r="V13" s="10">
        <v>10</v>
      </c>
      <c r="W13" s="28"/>
      <c r="X13" s="10">
        <v>20</v>
      </c>
      <c r="Y13" s="27"/>
      <c r="Z13" s="20">
        <f t="shared" si="0"/>
        <v>252</v>
      </c>
      <c r="AA13" s="20">
        <f t="shared" si="1"/>
        <v>22.90909090909091</v>
      </c>
    </row>
    <row r="14" spans="1:27" ht="11.25" customHeight="1">
      <c r="A14" s="31" t="s">
        <v>44</v>
      </c>
      <c r="B14" s="30"/>
      <c r="C14" s="29" t="s">
        <v>88</v>
      </c>
      <c r="D14" s="10">
        <v>5</v>
      </c>
      <c r="E14" s="28"/>
      <c r="F14" s="10">
        <v>8</v>
      </c>
      <c r="G14" s="28"/>
      <c r="H14" s="10">
        <v>30</v>
      </c>
      <c r="I14" s="28"/>
      <c r="J14" s="10">
        <v>15</v>
      </c>
      <c r="K14" s="28"/>
      <c r="L14" s="10">
        <v>15</v>
      </c>
      <c r="M14" s="28"/>
      <c r="N14" s="10">
        <v>40</v>
      </c>
      <c r="O14" s="28"/>
      <c r="P14" s="10">
        <v>38</v>
      </c>
      <c r="Q14" s="28"/>
      <c r="R14" s="10">
        <v>31</v>
      </c>
      <c r="S14" s="28"/>
      <c r="T14" s="10">
        <v>20</v>
      </c>
      <c r="U14" s="28"/>
      <c r="V14" s="10">
        <v>22</v>
      </c>
      <c r="W14" s="28"/>
      <c r="X14" s="10">
        <v>13</v>
      </c>
      <c r="Y14" s="27"/>
      <c r="Z14" s="20">
        <f t="shared" si="0"/>
        <v>237</v>
      </c>
      <c r="AA14" s="20">
        <f t="shared" si="1"/>
        <v>21.545454545454547</v>
      </c>
    </row>
    <row r="15" spans="1:27" ht="11.25" customHeight="1">
      <c r="A15" s="31" t="s">
        <v>46</v>
      </c>
      <c r="B15" s="30"/>
      <c r="C15" s="29" t="s">
        <v>96</v>
      </c>
      <c r="D15" s="10">
        <v>10</v>
      </c>
      <c r="E15" s="28"/>
      <c r="F15" s="10">
        <v>0</v>
      </c>
      <c r="G15" s="28"/>
      <c r="H15" s="10">
        <v>25</v>
      </c>
      <c r="I15" s="28"/>
      <c r="J15" s="10">
        <v>25</v>
      </c>
      <c r="K15" s="28"/>
      <c r="L15" s="10">
        <v>20</v>
      </c>
      <c r="M15" s="28"/>
      <c r="N15" s="10">
        <v>45</v>
      </c>
      <c r="O15" s="28"/>
      <c r="P15" s="10">
        <v>33</v>
      </c>
      <c r="Q15" s="28"/>
      <c r="R15" s="10">
        <v>31</v>
      </c>
      <c r="S15" s="28"/>
      <c r="T15" s="10">
        <v>25</v>
      </c>
      <c r="U15" s="28"/>
      <c r="V15" s="10">
        <v>6</v>
      </c>
      <c r="W15" s="28"/>
      <c r="X15" s="10">
        <v>9</v>
      </c>
      <c r="Y15" s="27"/>
      <c r="Z15" s="20">
        <f t="shared" si="0"/>
        <v>229</v>
      </c>
      <c r="AA15" s="20">
        <f t="shared" si="1"/>
        <v>20.818181818181817</v>
      </c>
    </row>
    <row r="16" spans="1:27" ht="11.25" customHeight="1">
      <c r="A16" s="31" t="s">
        <v>48</v>
      </c>
      <c r="B16" s="30"/>
      <c r="C16" s="29" t="s">
        <v>94</v>
      </c>
      <c r="D16" s="10">
        <v>5</v>
      </c>
      <c r="E16" s="28"/>
      <c r="F16" s="10">
        <v>5</v>
      </c>
      <c r="G16" s="28"/>
      <c r="H16" s="10">
        <v>10</v>
      </c>
      <c r="I16" s="28"/>
      <c r="J16" s="10">
        <v>15</v>
      </c>
      <c r="K16" s="28"/>
      <c r="L16" s="10">
        <v>10</v>
      </c>
      <c r="M16" s="28"/>
      <c r="N16" s="10">
        <v>35</v>
      </c>
      <c r="O16" s="28"/>
      <c r="P16" s="10">
        <v>21</v>
      </c>
      <c r="Q16" s="28"/>
      <c r="R16" s="10">
        <v>36</v>
      </c>
      <c r="S16" s="28"/>
      <c r="T16" s="10">
        <v>20</v>
      </c>
      <c r="U16" s="28"/>
      <c r="V16" s="10">
        <v>9</v>
      </c>
      <c r="W16" s="28"/>
      <c r="X16" s="10">
        <v>15</v>
      </c>
      <c r="Y16" s="27"/>
      <c r="Z16" s="20">
        <f t="shared" si="0"/>
        <v>181</v>
      </c>
      <c r="AA16" s="20">
        <f t="shared" si="1"/>
        <v>16.454545454545453</v>
      </c>
    </row>
    <row r="17" spans="1:27" ht="11.25" customHeight="1">
      <c r="A17" s="31" t="s">
        <v>50</v>
      </c>
      <c r="B17" s="30"/>
      <c r="C17" s="29" t="s">
        <v>83</v>
      </c>
      <c r="D17" s="10">
        <v>5</v>
      </c>
      <c r="E17" s="28"/>
      <c r="F17" s="10">
        <v>5</v>
      </c>
      <c r="G17" s="28"/>
      <c r="H17" s="10">
        <v>30</v>
      </c>
      <c r="I17" s="28"/>
      <c r="J17" s="10">
        <v>15</v>
      </c>
      <c r="K17" s="28"/>
      <c r="L17" s="10">
        <v>15</v>
      </c>
      <c r="M17" s="28"/>
      <c r="N17" s="10">
        <v>35</v>
      </c>
      <c r="O17" s="28"/>
      <c r="P17" s="10">
        <v>25</v>
      </c>
      <c r="Q17" s="28"/>
      <c r="R17" s="10">
        <v>28</v>
      </c>
      <c r="S17" s="28"/>
      <c r="T17" s="10">
        <v>15</v>
      </c>
      <c r="U17" s="28"/>
      <c r="V17" s="10">
        <v>2</v>
      </c>
      <c r="W17" s="28"/>
      <c r="X17" s="10">
        <v>5</v>
      </c>
      <c r="Y17" s="27"/>
      <c r="Z17" s="20">
        <f t="shared" si="0"/>
        <v>180</v>
      </c>
      <c r="AA17" s="20">
        <f t="shared" si="1"/>
        <v>16.363636363636363</v>
      </c>
    </row>
    <row r="18" spans="1:27" ht="11.25" customHeight="1">
      <c r="A18" s="31" t="s">
        <v>52</v>
      </c>
      <c r="B18" s="30"/>
      <c r="C18" s="29" t="s">
        <v>104</v>
      </c>
      <c r="D18" s="10">
        <v>5</v>
      </c>
      <c r="E18" s="28"/>
      <c r="F18" s="10">
        <v>0</v>
      </c>
      <c r="G18" s="28"/>
      <c r="H18" s="10">
        <v>30</v>
      </c>
      <c r="I18" s="28"/>
      <c r="J18" s="10">
        <v>10</v>
      </c>
      <c r="K18" s="28"/>
      <c r="L18" s="10">
        <v>15</v>
      </c>
      <c r="M18" s="28"/>
      <c r="N18" s="10">
        <v>35</v>
      </c>
      <c r="O18" s="28"/>
      <c r="P18" s="10">
        <v>27</v>
      </c>
      <c r="Q18" s="28"/>
      <c r="R18" s="10">
        <v>25</v>
      </c>
      <c r="S18" s="28"/>
      <c r="T18" s="10">
        <v>15</v>
      </c>
      <c r="U18" s="28"/>
      <c r="V18" s="10">
        <v>5</v>
      </c>
      <c r="W18" s="28"/>
      <c r="X18" s="10">
        <v>10</v>
      </c>
      <c r="Y18" s="27"/>
      <c r="Z18" s="20">
        <f t="shared" si="0"/>
        <v>177</v>
      </c>
      <c r="AA18" s="20">
        <f t="shared" si="1"/>
        <v>16.09090909090909</v>
      </c>
    </row>
    <row r="19" spans="1:27" ht="11.25" customHeight="1">
      <c r="A19" s="31" t="s">
        <v>54</v>
      </c>
      <c r="B19" s="30"/>
      <c r="C19" s="29" t="s">
        <v>91</v>
      </c>
      <c r="D19" s="10">
        <v>5</v>
      </c>
      <c r="E19" s="28"/>
      <c r="F19" s="10">
        <v>0</v>
      </c>
      <c r="G19" s="28"/>
      <c r="H19" s="10">
        <v>10</v>
      </c>
      <c r="I19" s="28"/>
      <c r="J19" s="10">
        <v>10</v>
      </c>
      <c r="K19" s="28"/>
      <c r="L19" s="10">
        <v>15</v>
      </c>
      <c r="M19" s="28"/>
      <c r="N19" s="10">
        <v>32</v>
      </c>
      <c r="O19" s="28"/>
      <c r="P19" s="10">
        <v>20</v>
      </c>
      <c r="Q19" s="28"/>
      <c r="R19" s="10">
        <v>36</v>
      </c>
      <c r="S19" s="28"/>
      <c r="T19" s="10">
        <v>20</v>
      </c>
      <c r="U19" s="28"/>
      <c r="V19" s="10">
        <v>11</v>
      </c>
      <c r="W19" s="28"/>
      <c r="X19" s="10">
        <v>15</v>
      </c>
      <c r="Y19" s="27"/>
      <c r="Z19" s="20">
        <f t="shared" si="0"/>
        <v>174</v>
      </c>
      <c r="AA19" s="20">
        <f t="shared" si="1"/>
        <v>15.818181818181818</v>
      </c>
    </row>
    <row r="20" spans="1:27" ht="11.25" customHeight="1">
      <c r="A20" s="31" t="s">
        <v>56</v>
      </c>
      <c r="B20" s="30"/>
      <c r="C20" s="29" t="s">
        <v>80</v>
      </c>
      <c r="D20" s="10">
        <v>5</v>
      </c>
      <c r="E20" s="28"/>
      <c r="F20" s="10">
        <v>3</v>
      </c>
      <c r="G20" s="28"/>
      <c r="H20" s="10">
        <v>25</v>
      </c>
      <c r="I20" s="28"/>
      <c r="J20" s="10">
        <v>15</v>
      </c>
      <c r="K20" s="28"/>
      <c r="L20" s="10">
        <v>10</v>
      </c>
      <c r="M20" s="28"/>
      <c r="N20" s="10">
        <v>33</v>
      </c>
      <c r="O20" s="28"/>
      <c r="P20" s="10">
        <v>22</v>
      </c>
      <c r="Q20" s="28"/>
      <c r="R20" s="10">
        <v>20</v>
      </c>
      <c r="S20" s="28"/>
      <c r="T20" s="10">
        <v>15</v>
      </c>
      <c r="U20" s="28"/>
      <c r="V20" s="10">
        <v>2</v>
      </c>
      <c r="W20" s="28"/>
      <c r="X20" s="10">
        <v>14</v>
      </c>
      <c r="Y20" s="27"/>
      <c r="Z20" s="20">
        <f t="shared" si="0"/>
        <v>164</v>
      </c>
      <c r="AA20" s="20">
        <f t="shared" si="1"/>
        <v>14.909090909090908</v>
      </c>
    </row>
    <row r="21" spans="1:27" ht="11.25" customHeight="1">
      <c r="A21" s="31" t="s">
        <v>59</v>
      </c>
      <c r="B21" s="30"/>
      <c r="C21" s="29" t="s">
        <v>92</v>
      </c>
      <c r="D21" s="10">
        <v>5</v>
      </c>
      <c r="E21" s="28"/>
      <c r="F21" s="10">
        <v>3</v>
      </c>
      <c r="G21" s="28"/>
      <c r="H21" s="10">
        <v>10</v>
      </c>
      <c r="I21" s="28"/>
      <c r="J21" s="10">
        <v>10</v>
      </c>
      <c r="K21" s="28"/>
      <c r="L21" s="10">
        <v>10</v>
      </c>
      <c r="M21" s="28"/>
      <c r="N21" s="10">
        <v>31</v>
      </c>
      <c r="O21" s="28"/>
      <c r="P21" s="10">
        <v>27</v>
      </c>
      <c r="Q21" s="28"/>
      <c r="R21" s="10">
        <v>34</v>
      </c>
      <c r="S21" s="28"/>
      <c r="T21" s="10">
        <v>15</v>
      </c>
      <c r="U21" s="28"/>
      <c r="V21" s="10">
        <v>2</v>
      </c>
      <c r="W21" s="28"/>
      <c r="X21" s="10">
        <v>9</v>
      </c>
      <c r="Y21" s="27"/>
      <c r="Z21" s="20">
        <f t="shared" si="0"/>
        <v>156</v>
      </c>
      <c r="AA21" s="20">
        <f t="shared" si="1"/>
        <v>14.181818181818182</v>
      </c>
    </row>
    <row r="22" spans="1:27" ht="11.25" customHeight="1">
      <c r="A22" s="31" t="s">
        <v>58</v>
      </c>
      <c r="B22" s="30"/>
      <c r="C22" s="29" t="s">
        <v>97</v>
      </c>
      <c r="D22" s="10">
        <v>5</v>
      </c>
      <c r="E22" s="28"/>
      <c r="F22" s="10">
        <v>0</v>
      </c>
      <c r="G22" s="28"/>
      <c r="H22" s="10">
        <v>25</v>
      </c>
      <c r="I22" s="28"/>
      <c r="J22" s="10">
        <v>13</v>
      </c>
      <c r="K22" s="28"/>
      <c r="L22" s="10">
        <v>5</v>
      </c>
      <c r="M22" s="28"/>
      <c r="N22" s="10">
        <v>31</v>
      </c>
      <c r="O22" s="28"/>
      <c r="P22" s="10">
        <v>23</v>
      </c>
      <c r="Q22" s="28"/>
      <c r="R22" s="10">
        <v>11</v>
      </c>
      <c r="S22" s="28"/>
      <c r="T22" s="10">
        <v>15</v>
      </c>
      <c r="U22" s="28"/>
      <c r="V22" s="10">
        <v>4</v>
      </c>
      <c r="W22" s="28"/>
      <c r="X22" s="10">
        <v>5</v>
      </c>
      <c r="Y22" s="27"/>
      <c r="Z22" s="20">
        <f t="shared" si="0"/>
        <v>137</v>
      </c>
      <c r="AA22" s="20">
        <f t="shared" si="1"/>
        <v>12.454545454545455</v>
      </c>
    </row>
    <row r="23" spans="1:27" ht="11.25" customHeight="1">
      <c r="A23" s="31" t="s">
        <v>62</v>
      </c>
      <c r="B23" s="30"/>
      <c r="C23" s="29" t="s">
        <v>108</v>
      </c>
      <c r="D23" s="10">
        <v>5</v>
      </c>
      <c r="E23" s="28"/>
      <c r="F23" s="10">
        <v>0</v>
      </c>
      <c r="G23" s="28"/>
      <c r="H23" s="10">
        <v>10</v>
      </c>
      <c r="I23" s="28"/>
      <c r="J23" s="10">
        <v>5</v>
      </c>
      <c r="K23" s="28"/>
      <c r="L23" s="10">
        <v>10</v>
      </c>
      <c r="M23" s="28"/>
      <c r="N23" s="10">
        <v>40</v>
      </c>
      <c r="O23" s="28"/>
      <c r="P23" s="10">
        <v>25</v>
      </c>
      <c r="Q23" s="28"/>
      <c r="R23" s="10">
        <v>14</v>
      </c>
      <c r="S23" s="28"/>
      <c r="T23" s="10">
        <v>10</v>
      </c>
      <c r="U23" s="28"/>
      <c r="V23" s="10">
        <v>5</v>
      </c>
      <c r="W23" s="28"/>
      <c r="X23" s="10">
        <v>10</v>
      </c>
      <c r="Y23" s="27"/>
      <c r="Z23" s="20">
        <f t="shared" si="0"/>
        <v>134</v>
      </c>
      <c r="AA23" s="20">
        <f t="shared" si="1"/>
        <v>12.181818181818182</v>
      </c>
    </row>
    <row r="24" spans="1:27" ht="11.25" customHeight="1">
      <c r="A24" s="31" t="s">
        <v>64</v>
      </c>
      <c r="B24" s="30"/>
      <c r="C24" s="29" t="s">
        <v>111</v>
      </c>
      <c r="D24" s="10">
        <v>5</v>
      </c>
      <c r="E24" s="28"/>
      <c r="F24" s="10">
        <v>5</v>
      </c>
      <c r="G24" s="28"/>
      <c r="H24" s="10">
        <v>25</v>
      </c>
      <c r="I24" s="28"/>
      <c r="J24" s="10">
        <v>15</v>
      </c>
      <c r="K24" s="28"/>
      <c r="L24" s="10">
        <v>5</v>
      </c>
      <c r="M24" s="28"/>
      <c r="N24" s="10">
        <v>20</v>
      </c>
      <c r="O24" s="28"/>
      <c r="P24" s="10">
        <v>19</v>
      </c>
      <c r="Q24" s="28"/>
      <c r="R24" s="10">
        <v>13</v>
      </c>
      <c r="S24" s="28"/>
      <c r="T24" s="10">
        <v>10</v>
      </c>
      <c r="U24" s="28"/>
      <c r="V24" s="10">
        <v>10</v>
      </c>
      <c r="W24" s="28"/>
      <c r="X24" s="10">
        <v>0</v>
      </c>
      <c r="Y24" s="27"/>
      <c r="Z24" s="20">
        <f t="shared" si="0"/>
        <v>127</v>
      </c>
      <c r="AA24" s="20">
        <f t="shared" si="1"/>
        <v>11.545454545454545</v>
      </c>
    </row>
    <row r="25" spans="1:27" ht="11.25" customHeight="1">
      <c r="A25" s="31" t="s">
        <v>66</v>
      </c>
      <c r="B25" s="30"/>
      <c r="C25" s="29" t="s">
        <v>103</v>
      </c>
      <c r="D25" s="10">
        <v>5</v>
      </c>
      <c r="E25" s="28"/>
      <c r="F25" s="10">
        <v>0</v>
      </c>
      <c r="G25" s="28"/>
      <c r="H25" s="10">
        <v>10</v>
      </c>
      <c r="I25" s="28"/>
      <c r="J25" s="10">
        <v>10</v>
      </c>
      <c r="K25" s="28"/>
      <c r="L25" s="10">
        <v>5</v>
      </c>
      <c r="M25" s="28"/>
      <c r="N25" s="10">
        <v>40</v>
      </c>
      <c r="O25" s="28"/>
      <c r="P25" s="10">
        <v>22</v>
      </c>
      <c r="Q25" s="28"/>
      <c r="R25" s="10">
        <v>18</v>
      </c>
      <c r="S25" s="28"/>
      <c r="T25" s="10">
        <v>15</v>
      </c>
      <c r="U25" s="28"/>
      <c r="V25" s="10">
        <v>2</v>
      </c>
      <c r="W25" s="28"/>
      <c r="X25" s="10">
        <v>0</v>
      </c>
      <c r="Y25" s="27"/>
      <c r="Z25" s="20">
        <f t="shared" si="0"/>
        <v>127</v>
      </c>
      <c r="AA25" s="20">
        <f t="shared" si="1"/>
        <v>11.545454545454545</v>
      </c>
    </row>
    <row r="26" spans="1:27" ht="11.25" customHeight="1">
      <c r="A26" s="31" t="s">
        <v>68</v>
      </c>
      <c r="B26" s="30"/>
      <c r="C26" s="29" t="s">
        <v>106</v>
      </c>
      <c r="D26" s="10">
        <v>5</v>
      </c>
      <c r="E26" s="28"/>
      <c r="F26" s="10">
        <v>0</v>
      </c>
      <c r="G26" s="28"/>
      <c r="H26" s="10">
        <v>25</v>
      </c>
      <c r="I26" s="28"/>
      <c r="J26" s="10">
        <v>10</v>
      </c>
      <c r="K26" s="28"/>
      <c r="L26" s="10">
        <v>5</v>
      </c>
      <c r="M26" s="28"/>
      <c r="N26" s="10">
        <v>35</v>
      </c>
      <c r="O26" s="28"/>
      <c r="P26" s="10">
        <v>16</v>
      </c>
      <c r="Q26" s="28"/>
      <c r="R26" s="10">
        <v>3</v>
      </c>
      <c r="S26" s="28"/>
      <c r="T26" s="10">
        <v>8</v>
      </c>
      <c r="U26" s="28"/>
      <c r="V26" s="10">
        <v>0</v>
      </c>
      <c r="W26" s="28"/>
      <c r="X26" s="10">
        <v>15</v>
      </c>
      <c r="Y26" s="27"/>
      <c r="Z26" s="20">
        <f t="shared" si="0"/>
        <v>122</v>
      </c>
      <c r="AA26" s="20">
        <f t="shared" si="1"/>
        <v>11.090909090909092</v>
      </c>
    </row>
    <row r="27" spans="1:27" ht="11.25" customHeight="1">
      <c r="A27" s="31" t="s">
        <v>70</v>
      </c>
      <c r="B27" s="30"/>
      <c r="C27" s="29" t="s">
        <v>112</v>
      </c>
      <c r="D27" s="10">
        <v>5</v>
      </c>
      <c r="E27" s="28"/>
      <c r="F27" s="10">
        <v>0</v>
      </c>
      <c r="G27" s="28"/>
      <c r="H27" s="10">
        <v>25</v>
      </c>
      <c r="I27" s="28"/>
      <c r="J27" s="10">
        <v>5</v>
      </c>
      <c r="K27" s="28"/>
      <c r="L27" s="10">
        <v>15</v>
      </c>
      <c r="M27" s="28"/>
      <c r="N27" s="10">
        <v>15</v>
      </c>
      <c r="O27" s="28"/>
      <c r="P27" s="10">
        <v>18</v>
      </c>
      <c r="Q27" s="28"/>
      <c r="R27" s="10">
        <v>13</v>
      </c>
      <c r="S27" s="28"/>
      <c r="T27" s="10">
        <v>10</v>
      </c>
      <c r="U27" s="28"/>
      <c r="V27" s="10">
        <v>2</v>
      </c>
      <c r="W27" s="28"/>
      <c r="X27" s="10">
        <v>0</v>
      </c>
      <c r="Y27" s="27"/>
      <c r="Z27" s="20">
        <f t="shared" si="0"/>
        <v>108</v>
      </c>
      <c r="AA27" s="20">
        <f t="shared" si="1"/>
        <v>9.818181818181818</v>
      </c>
    </row>
    <row r="28" spans="1:27" ht="11.25" customHeight="1">
      <c r="A28" s="31" t="s">
        <v>72</v>
      </c>
      <c r="B28" s="30"/>
      <c r="C28" s="29" t="s">
        <v>100</v>
      </c>
      <c r="D28" s="10">
        <v>5</v>
      </c>
      <c r="E28" s="28"/>
      <c r="F28" s="10">
        <v>0</v>
      </c>
      <c r="G28" s="28"/>
      <c r="H28" s="10">
        <v>10</v>
      </c>
      <c r="I28" s="28"/>
      <c r="J28" s="10">
        <v>0</v>
      </c>
      <c r="K28" s="28"/>
      <c r="L28" s="10">
        <v>5</v>
      </c>
      <c r="M28" s="28"/>
      <c r="N28" s="10">
        <v>35</v>
      </c>
      <c r="O28" s="28"/>
      <c r="P28" s="10">
        <v>14</v>
      </c>
      <c r="Q28" s="28"/>
      <c r="R28" s="10">
        <v>21</v>
      </c>
      <c r="S28" s="28"/>
      <c r="T28" s="10">
        <v>15</v>
      </c>
      <c r="U28" s="28"/>
      <c r="V28" s="10">
        <v>2</v>
      </c>
      <c r="W28" s="28"/>
      <c r="X28" s="10">
        <v>0</v>
      </c>
      <c r="Y28" s="27"/>
      <c r="Z28" s="20">
        <f t="shared" si="0"/>
        <v>107</v>
      </c>
      <c r="AA28" s="20">
        <f t="shared" si="1"/>
        <v>9.727272727272727</v>
      </c>
    </row>
    <row r="29" spans="1:27" ht="11.25" customHeight="1">
      <c r="A29" s="31" t="s">
        <v>95</v>
      </c>
      <c r="B29" s="30"/>
      <c r="C29" s="29" t="s">
        <v>77</v>
      </c>
      <c r="D29" s="10">
        <v>0</v>
      </c>
      <c r="E29" s="28"/>
      <c r="F29" s="10">
        <v>0</v>
      </c>
      <c r="G29" s="28"/>
      <c r="H29" s="10">
        <v>10</v>
      </c>
      <c r="I29" s="28"/>
      <c r="J29" s="10">
        <v>10</v>
      </c>
      <c r="K29" s="28"/>
      <c r="L29" s="10">
        <v>15</v>
      </c>
      <c r="M29" s="28"/>
      <c r="N29" s="10">
        <v>20</v>
      </c>
      <c r="O29" s="28"/>
      <c r="P29" s="10">
        <v>26</v>
      </c>
      <c r="Q29" s="28"/>
      <c r="R29" s="10">
        <v>10</v>
      </c>
      <c r="S29" s="28"/>
      <c r="T29" s="10">
        <v>5</v>
      </c>
      <c r="U29" s="28"/>
      <c r="V29" s="10">
        <v>10</v>
      </c>
      <c r="W29" s="28"/>
      <c r="X29" s="10">
        <v>0</v>
      </c>
      <c r="Y29" s="27"/>
      <c r="Z29" s="20">
        <f t="shared" si="0"/>
        <v>106</v>
      </c>
      <c r="AA29" s="20">
        <f t="shared" si="1"/>
        <v>9.636363636363637</v>
      </c>
    </row>
    <row r="30" spans="1:27" ht="11.25" customHeight="1">
      <c r="A30" s="31" t="s">
        <v>93</v>
      </c>
      <c r="B30" s="30"/>
      <c r="C30" s="29" t="s">
        <v>101</v>
      </c>
      <c r="D30" s="10">
        <v>0</v>
      </c>
      <c r="E30" s="28"/>
      <c r="F30" s="10">
        <v>0</v>
      </c>
      <c r="G30" s="28"/>
      <c r="H30" s="10">
        <v>0</v>
      </c>
      <c r="I30" s="28"/>
      <c r="J30" s="10">
        <v>10</v>
      </c>
      <c r="K30" s="28"/>
      <c r="L30" s="10">
        <v>10</v>
      </c>
      <c r="M30" s="28"/>
      <c r="N30" s="10">
        <v>20</v>
      </c>
      <c r="O30" s="28"/>
      <c r="P30" s="10">
        <v>19</v>
      </c>
      <c r="Q30" s="28"/>
      <c r="R30" s="10">
        <v>16</v>
      </c>
      <c r="S30" s="28"/>
      <c r="T30" s="10">
        <v>5</v>
      </c>
      <c r="U30" s="28"/>
      <c r="V30" s="10">
        <v>2</v>
      </c>
      <c r="W30" s="28"/>
      <c r="X30" s="10">
        <v>10</v>
      </c>
      <c r="Y30" s="27"/>
      <c r="Z30" s="20">
        <f t="shared" si="0"/>
        <v>92</v>
      </c>
      <c r="AA30" s="20">
        <f t="shared" si="1"/>
        <v>8.363636363636363</v>
      </c>
    </row>
    <row r="31" spans="1:27" ht="11.25" customHeight="1">
      <c r="A31" s="31" t="s">
        <v>76</v>
      </c>
      <c r="B31" s="30"/>
      <c r="C31" s="29" t="s">
        <v>109</v>
      </c>
      <c r="D31" s="10">
        <v>0</v>
      </c>
      <c r="E31" s="28"/>
      <c r="F31" s="10">
        <v>0</v>
      </c>
      <c r="G31" s="28"/>
      <c r="H31" s="10">
        <v>10</v>
      </c>
      <c r="I31" s="28"/>
      <c r="J31" s="10">
        <v>5</v>
      </c>
      <c r="K31" s="28"/>
      <c r="L31" s="10">
        <v>2</v>
      </c>
      <c r="M31" s="28"/>
      <c r="N31" s="10">
        <v>30</v>
      </c>
      <c r="O31" s="28"/>
      <c r="P31" s="10">
        <v>19</v>
      </c>
      <c r="Q31" s="28"/>
      <c r="R31" s="10">
        <v>8</v>
      </c>
      <c r="S31" s="28"/>
      <c r="T31" s="10">
        <v>5</v>
      </c>
      <c r="U31" s="28"/>
      <c r="V31" s="10">
        <v>0</v>
      </c>
      <c r="W31" s="28"/>
      <c r="X31" s="10">
        <v>10</v>
      </c>
      <c r="Y31" s="27"/>
      <c r="Z31" s="20">
        <f t="shared" si="0"/>
        <v>89</v>
      </c>
      <c r="AA31" s="20">
        <f t="shared" si="1"/>
        <v>8.090909090909092</v>
      </c>
    </row>
    <row r="32" spans="1:27" ht="11.25" customHeight="1">
      <c r="A32" s="31" t="s">
        <v>89</v>
      </c>
      <c r="B32" s="30"/>
      <c r="C32" s="29" t="s">
        <v>98</v>
      </c>
      <c r="D32" s="10">
        <v>5</v>
      </c>
      <c r="E32" s="28"/>
      <c r="F32" s="10">
        <v>0</v>
      </c>
      <c r="G32" s="28"/>
      <c r="H32" s="10">
        <v>10</v>
      </c>
      <c r="I32" s="28"/>
      <c r="J32" s="10">
        <v>5</v>
      </c>
      <c r="K32" s="28"/>
      <c r="L32" s="10">
        <v>1</v>
      </c>
      <c r="M32" s="28"/>
      <c r="N32" s="10">
        <v>36</v>
      </c>
      <c r="O32" s="28"/>
      <c r="P32" s="10">
        <v>4</v>
      </c>
      <c r="Q32" s="28"/>
      <c r="R32" s="10">
        <v>3</v>
      </c>
      <c r="S32" s="28"/>
      <c r="T32" s="10">
        <v>15</v>
      </c>
      <c r="U32" s="28"/>
      <c r="V32" s="10">
        <v>0</v>
      </c>
      <c r="W32" s="28"/>
      <c r="X32" s="10">
        <v>0</v>
      </c>
      <c r="Y32" s="27"/>
      <c r="Z32" s="20">
        <f t="shared" si="0"/>
        <v>79</v>
      </c>
      <c r="AA32" s="20">
        <f t="shared" si="1"/>
        <v>7.181818181818182</v>
      </c>
    </row>
    <row r="33" spans="1:27" ht="11.25" customHeight="1">
      <c r="A33" s="31" t="s">
        <v>79</v>
      </c>
      <c r="B33" s="30"/>
      <c r="C33" s="29" t="s">
        <v>86</v>
      </c>
      <c r="D33" s="10">
        <v>5</v>
      </c>
      <c r="E33" s="28"/>
      <c r="F33" s="10">
        <v>0</v>
      </c>
      <c r="G33" s="28"/>
      <c r="H33" s="10">
        <v>0</v>
      </c>
      <c r="I33" s="28"/>
      <c r="J33" s="10">
        <v>5</v>
      </c>
      <c r="K33" s="28"/>
      <c r="L33" s="10">
        <v>5</v>
      </c>
      <c r="M33" s="28"/>
      <c r="N33" s="10">
        <v>32</v>
      </c>
      <c r="O33" s="28"/>
      <c r="P33" s="10">
        <v>4</v>
      </c>
      <c r="Q33" s="28"/>
      <c r="R33" s="10">
        <v>13</v>
      </c>
      <c r="S33" s="28"/>
      <c r="T33" s="10">
        <v>5</v>
      </c>
      <c r="U33" s="28"/>
      <c r="V33" s="10">
        <v>2</v>
      </c>
      <c r="W33" s="28"/>
      <c r="X33" s="10">
        <v>4</v>
      </c>
      <c r="Y33" s="27"/>
      <c r="Z33" s="20">
        <f t="shared" si="0"/>
        <v>75</v>
      </c>
      <c r="AA33" s="20">
        <f t="shared" si="1"/>
        <v>6.818181818181818</v>
      </c>
    </row>
    <row r="34" spans="1:27" ht="11.25" customHeight="1">
      <c r="A34" s="31" t="s">
        <v>84</v>
      </c>
      <c r="B34" s="30"/>
      <c r="C34" s="29" t="s">
        <v>102</v>
      </c>
      <c r="D34" s="10">
        <v>5</v>
      </c>
      <c r="E34" s="28"/>
      <c r="F34" s="10">
        <v>0</v>
      </c>
      <c r="G34" s="28"/>
      <c r="H34" s="10">
        <v>0</v>
      </c>
      <c r="I34" s="28"/>
      <c r="J34" s="10">
        <v>0</v>
      </c>
      <c r="K34" s="28"/>
      <c r="L34" s="10">
        <v>0</v>
      </c>
      <c r="M34" s="28"/>
      <c r="N34" s="10">
        <v>35</v>
      </c>
      <c r="O34" s="28"/>
      <c r="P34" s="10">
        <v>14</v>
      </c>
      <c r="Q34" s="28"/>
      <c r="R34" s="10">
        <v>10</v>
      </c>
      <c r="S34" s="28"/>
      <c r="T34" s="10">
        <v>10</v>
      </c>
      <c r="U34" s="28"/>
      <c r="V34" s="10">
        <v>0</v>
      </c>
      <c r="W34" s="28"/>
      <c r="X34" s="10">
        <v>0</v>
      </c>
      <c r="Y34" s="27"/>
      <c r="Z34" s="20">
        <f t="shared" si="0"/>
        <v>74</v>
      </c>
      <c r="AA34" s="20">
        <f t="shared" si="1"/>
        <v>6.7272727272727275</v>
      </c>
    </row>
    <row r="35" spans="1:27" ht="11.25" customHeight="1">
      <c r="A35" s="31" t="s">
        <v>81</v>
      </c>
      <c r="B35" s="30"/>
      <c r="C35" s="29" t="s">
        <v>110</v>
      </c>
      <c r="D35" s="10">
        <v>0</v>
      </c>
      <c r="E35" s="28"/>
      <c r="F35" s="10">
        <v>0</v>
      </c>
      <c r="G35" s="28"/>
      <c r="H35" s="10">
        <v>10</v>
      </c>
      <c r="I35" s="28"/>
      <c r="J35" s="10">
        <v>5</v>
      </c>
      <c r="K35" s="28"/>
      <c r="L35" s="10">
        <v>0</v>
      </c>
      <c r="M35" s="28"/>
      <c r="N35" s="10">
        <v>10</v>
      </c>
      <c r="O35" s="28"/>
      <c r="P35" s="10">
        <v>4</v>
      </c>
      <c r="Q35" s="28"/>
      <c r="R35" s="10">
        <v>0</v>
      </c>
      <c r="S35" s="28"/>
      <c r="T35" s="10">
        <v>0</v>
      </c>
      <c r="U35" s="28"/>
      <c r="V35" s="10">
        <v>0</v>
      </c>
      <c r="W35" s="28"/>
      <c r="X35" s="10">
        <v>4</v>
      </c>
      <c r="Y35" s="27"/>
      <c r="Z35" s="20">
        <f t="shared" si="0"/>
        <v>33</v>
      </c>
      <c r="AA35" s="20">
        <f t="shared" si="1"/>
        <v>3</v>
      </c>
    </row>
    <row r="36" spans="1:27" ht="11.25" customHeight="1" thickBot="1">
      <c r="A36" s="26" t="s">
        <v>78</v>
      </c>
      <c r="B36" s="25"/>
      <c r="C36" s="24" t="s">
        <v>107</v>
      </c>
      <c r="D36" s="14">
        <v>0</v>
      </c>
      <c r="E36" s="23"/>
      <c r="F36" s="14">
        <v>0</v>
      </c>
      <c r="G36" s="23"/>
      <c r="H36" s="14">
        <v>0</v>
      </c>
      <c r="I36" s="23"/>
      <c r="J36" s="14">
        <v>0</v>
      </c>
      <c r="K36" s="23"/>
      <c r="L36" s="14">
        <v>1</v>
      </c>
      <c r="M36" s="23"/>
      <c r="N36" s="14">
        <v>10</v>
      </c>
      <c r="O36" s="23"/>
      <c r="P36" s="14">
        <v>2</v>
      </c>
      <c r="Q36" s="23"/>
      <c r="R36" s="14">
        <v>0</v>
      </c>
      <c r="S36" s="23"/>
      <c r="T36" s="14">
        <v>0</v>
      </c>
      <c r="U36" s="23"/>
      <c r="V36" s="14">
        <v>0</v>
      </c>
      <c r="W36" s="23"/>
      <c r="X36" s="14">
        <v>0</v>
      </c>
      <c r="Y36" s="22"/>
      <c r="Z36" s="20">
        <f t="shared" si="0"/>
        <v>13</v>
      </c>
      <c r="AA36" s="20">
        <f t="shared" si="1"/>
        <v>1.1818181818181819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8"/>
  <sheetViews>
    <sheetView zoomScalePageLayoutView="0" workbookViewId="0" topLeftCell="A6">
      <selection activeCell="B12" sqref="B12:B28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0" width="4.66015625" style="0" customWidth="1"/>
  </cols>
  <sheetData>
    <row r="1" ht="11.25" customHeight="1">
      <c r="B1" s="1" t="s">
        <v>0</v>
      </c>
    </row>
    <row r="2" ht="11.25" customHeight="1"/>
    <row r="3" spans="2:20" ht="11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0" ht="11.25" customHeight="1">
      <c r="B4" s="69" t="s">
        <v>2</v>
      </c>
      <c r="C4" s="69"/>
      <c r="D4" s="69" t="s">
        <v>3</v>
      </c>
      <c r="E4" s="69"/>
      <c r="F4" s="69"/>
      <c r="G4" s="69"/>
      <c r="H4" s="69" t="s">
        <v>4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ht="11.25" customHeight="1">
      <c r="B5" s="69" t="s">
        <v>5</v>
      </c>
      <c r="C5" s="69"/>
      <c r="H5" s="69" t="s">
        <v>6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ht="11.25" customHeight="1"/>
    <row r="7" spans="1:19" ht="99.75" customHeight="1">
      <c r="A7" s="64" t="s">
        <v>7</v>
      </c>
      <c r="B7" s="67" t="s">
        <v>8</v>
      </c>
      <c r="C7" s="67" t="s">
        <v>9</v>
      </c>
      <c r="D7" s="60" t="s">
        <v>10</v>
      </c>
      <c r="E7" s="60"/>
      <c r="F7" s="60" t="s">
        <v>11</v>
      </c>
      <c r="G7" s="60"/>
      <c r="H7" s="60" t="s">
        <v>12</v>
      </c>
      <c r="I7" s="60"/>
      <c r="J7" s="60" t="s">
        <v>13</v>
      </c>
      <c r="K7" s="60"/>
      <c r="L7" s="60" t="s">
        <v>14</v>
      </c>
      <c r="M7" s="60"/>
      <c r="N7" s="60" t="s">
        <v>15</v>
      </c>
      <c r="O7" s="60"/>
      <c r="P7" s="61" t="s">
        <v>16</v>
      </c>
      <c r="Q7" s="62"/>
      <c r="R7" s="21" t="s">
        <v>74</v>
      </c>
      <c r="S7" s="21" t="s">
        <v>75</v>
      </c>
    </row>
    <row r="8" spans="1:19" ht="75" customHeight="1">
      <c r="A8" s="65"/>
      <c r="B8" s="68"/>
      <c r="C8" s="68"/>
      <c r="D8" s="63" t="s">
        <v>17</v>
      </c>
      <c r="E8" s="63"/>
      <c r="F8" s="63" t="s">
        <v>18</v>
      </c>
      <c r="G8" s="63"/>
      <c r="H8" s="63" t="s">
        <v>19</v>
      </c>
      <c r="I8" s="63"/>
      <c r="J8" s="63" t="s">
        <v>20</v>
      </c>
      <c r="K8" s="63"/>
      <c r="L8" s="63" t="s">
        <v>21</v>
      </c>
      <c r="M8" s="63"/>
      <c r="N8" s="63" t="s">
        <v>22</v>
      </c>
      <c r="O8" s="63"/>
      <c r="P8" s="57" t="s">
        <v>23</v>
      </c>
      <c r="Q8" s="58"/>
      <c r="R8" s="20"/>
      <c r="S8" s="20"/>
    </row>
    <row r="9" spans="1:19" ht="11.25" customHeight="1">
      <c r="A9" s="65"/>
      <c r="B9" s="2"/>
      <c r="C9" s="3"/>
      <c r="D9" s="4" t="s">
        <v>24</v>
      </c>
      <c r="E9" s="4" t="s">
        <v>25</v>
      </c>
      <c r="F9" s="4" t="s">
        <v>24</v>
      </c>
      <c r="G9" s="4" t="s">
        <v>25</v>
      </c>
      <c r="H9" s="4" t="s">
        <v>24</v>
      </c>
      <c r="I9" s="4" t="s">
        <v>25</v>
      </c>
      <c r="J9" s="4" t="s">
        <v>24</v>
      </c>
      <c r="K9" s="4" t="s">
        <v>25</v>
      </c>
      <c r="L9" s="4" t="s">
        <v>24</v>
      </c>
      <c r="M9" s="4" t="s">
        <v>25</v>
      </c>
      <c r="N9" s="4" t="s">
        <v>24</v>
      </c>
      <c r="O9" s="4" t="s">
        <v>25</v>
      </c>
      <c r="P9" s="4" t="s">
        <v>24</v>
      </c>
      <c r="Q9" s="15" t="s">
        <v>25</v>
      </c>
      <c r="R9" s="20"/>
      <c r="S9" s="20"/>
    </row>
    <row r="10" spans="1:19" ht="11.25" customHeight="1">
      <c r="A10" s="65"/>
      <c r="B10" s="59" t="s">
        <v>26</v>
      </c>
      <c r="C10" s="59"/>
      <c r="D10" s="5" t="s">
        <v>27</v>
      </c>
      <c r="E10" s="5"/>
      <c r="F10" s="5" t="s">
        <v>28</v>
      </c>
      <c r="G10" s="5"/>
      <c r="H10" s="5" t="s">
        <v>29</v>
      </c>
      <c r="I10" s="5"/>
      <c r="J10" s="5" t="s">
        <v>30</v>
      </c>
      <c r="K10" s="5" t="s">
        <v>30</v>
      </c>
      <c r="L10" s="5"/>
      <c r="M10" s="5"/>
      <c r="N10" s="5" t="s">
        <v>31</v>
      </c>
      <c r="O10" s="5" t="s">
        <v>32</v>
      </c>
      <c r="P10" s="5" t="s">
        <v>28</v>
      </c>
      <c r="Q10" s="16"/>
      <c r="R10" s="20"/>
      <c r="S10" s="20"/>
    </row>
    <row r="11" spans="1:19" ht="11.25" customHeight="1">
      <c r="A11" s="66"/>
      <c r="B11" s="59" t="s">
        <v>33</v>
      </c>
      <c r="C11" s="59"/>
      <c r="D11" s="6" t="s">
        <v>34</v>
      </c>
      <c r="E11" s="6"/>
      <c r="F11" s="6" t="s">
        <v>35</v>
      </c>
      <c r="G11" s="6"/>
      <c r="H11" s="6" t="s">
        <v>36</v>
      </c>
      <c r="I11" s="6"/>
      <c r="J11" s="6" t="s">
        <v>37</v>
      </c>
      <c r="K11" s="6"/>
      <c r="L11" s="6"/>
      <c r="M11" s="6"/>
      <c r="N11" s="6" t="s">
        <v>38</v>
      </c>
      <c r="O11" s="6"/>
      <c r="P11" s="6" t="s">
        <v>39</v>
      </c>
      <c r="Q11" s="17"/>
      <c r="R11" s="20"/>
      <c r="S11" s="20"/>
    </row>
    <row r="12" spans="1:19" ht="11.25" customHeight="1">
      <c r="A12" s="7" t="s">
        <v>40</v>
      </c>
      <c r="B12" s="8"/>
      <c r="C12" s="9" t="s">
        <v>61</v>
      </c>
      <c r="D12" s="10">
        <v>32</v>
      </c>
      <c r="E12" s="10"/>
      <c r="F12" s="10">
        <v>38</v>
      </c>
      <c r="G12" s="10"/>
      <c r="H12" s="10">
        <v>33</v>
      </c>
      <c r="I12" s="10"/>
      <c r="J12" s="10">
        <v>42</v>
      </c>
      <c r="K12" s="10"/>
      <c r="L12" s="10"/>
      <c r="M12" s="10"/>
      <c r="N12" s="10">
        <v>27</v>
      </c>
      <c r="O12" s="10"/>
      <c r="P12" s="10">
        <v>40</v>
      </c>
      <c r="Q12" s="18"/>
      <c r="R12" s="20">
        <f aca="true" t="shared" si="0" ref="R12:R28">SUM(P12,N12,J12,H12,F12,D12)</f>
        <v>212</v>
      </c>
      <c r="S12" s="20">
        <f aca="true" t="shared" si="1" ref="S12:S28">AVERAGE(P12,N12,J12,H12,F12,D12)</f>
        <v>35.333333333333336</v>
      </c>
    </row>
    <row r="13" spans="1:19" ht="11.25" customHeight="1">
      <c r="A13" s="7" t="s">
        <v>42</v>
      </c>
      <c r="B13" s="8"/>
      <c r="C13" s="9" t="s">
        <v>63</v>
      </c>
      <c r="D13" s="10">
        <v>32</v>
      </c>
      <c r="E13" s="10"/>
      <c r="F13" s="10">
        <v>37</v>
      </c>
      <c r="G13" s="10"/>
      <c r="H13" s="10">
        <v>34</v>
      </c>
      <c r="I13" s="10"/>
      <c r="J13" s="10">
        <v>41</v>
      </c>
      <c r="K13" s="10"/>
      <c r="L13" s="10"/>
      <c r="M13" s="10"/>
      <c r="N13" s="10">
        <v>27</v>
      </c>
      <c r="O13" s="10"/>
      <c r="P13" s="10">
        <v>38</v>
      </c>
      <c r="Q13" s="18"/>
      <c r="R13" s="20">
        <f t="shared" si="0"/>
        <v>209</v>
      </c>
      <c r="S13" s="20">
        <f t="shared" si="1"/>
        <v>34.833333333333336</v>
      </c>
    </row>
    <row r="14" spans="1:19" ht="11.25" customHeight="1">
      <c r="A14" s="7" t="s">
        <v>44</v>
      </c>
      <c r="B14" s="8"/>
      <c r="C14" s="9" t="s">
        <v>71</v>
      </c>
      <c r="D14" s="10">
        <v>30</v>
      </c>
      <c r="E14" s="10"/>
      <c r="F14" s="10">
        <v>37</v>
      </c>
      <c r="G14" s="10"/>
      <c r="H14" s="10">
        <v>33</v>
      </c>
      <c r="I14" s="10"/>
      <c r="J14" s="10">
        <v>42</v>
      </c>
      <c r="K14" s="10"/>
      <c r="L14" s="10"/>
      <c r="M14" s="10"/>
      <c r="N14" s="10">
        <v>27</v>
      </c>
      <c r="O14" s="10"/>
      <c r="P14" s="10">
        <v>39</v>
      </c>
      <c r="Q14" s="18"/>
      <c r="R14" s="20">
        <f t="shared" si="0"/>
        <v>208</v>
      </c>
      <c r="S14" s="20">
        <f t="shared" si="1"/>
        <v>34.666666666666664</v>
      </c>
    </row>
    <row r="15" spans="1:19" ht="11.25" customHeight="1">
      <c r="A15" s="7" t="s">
        <v>46</v>
      </c>
      <c r="B15" s="8"/>
      <c r="C15" s="9" t="s">
        <v>53</v>
      </c>
      <c r="D15" s="10">
        <v>32</v>
      </c>
      <c r="E15" s="10"/>
      <c r="F15" s="10">
        <v>36</v>
      </c>
      <c r="G15" s="10"/>
      <c r="H15" s="10">
        <v>35</v>
      </c>
      <c r="I15" s="10"/>
      <c r="J15" s="10">
        <v>41</v>
      </c>
      <c r="K15" s="10"/>
      <c r="L15" s="10"/>
      <c r="M15" s="10"/>
      <c r="N15" s="10">
        <v>26</v>
      </c>
      <c r="O15" s="10"/>
      <c r="P15" s="10">
        <v>37</v>
      </c>
      <c r="Q15" s="18"/>
      <c r="R15" s="20">
        <f t="shared" si="0"/>
        <v>207</v>
      </c>
      <c r="S15" s="20">
        <f t="shared" si="1"/>
        <v>34.5</v>
      </c>
    </row>
    <row r="16" spans="1:19" ht="11.25" customHeight="1">
      <c r="A16" s="7" t="s">
        <v>48</v>
      </c>
      <c r="B16" s="8"/>
      <c r="C16" s="9" t="s">
        <v>41</v>
      </c>
      <c r="D16" s="10">
        <v>30</v>
      </c>
      <c r="E16" s="10"/>
      <c r="F16" s="10">
        <v>35</v>
      </c>
      <c r="G16" s="10"/>
      <c r="H16" s="10">
        <v>33</v>
      </c>
      <c r="I16" s="10"/>
      <c r="J16" s="10">
        <v>41</v>
      </c>
      <c r="K16" s="10"/>
      <c r="L16" s="10"/>
      <c r="M16" s="10"/>
      <c r="N16" s="10">
        <v>28</v>
      </c>
      <c r="O16" s="10"/>
      <c r="P16" s="10">
        <v>38</v>
      </c>
      <c r="Q16" s="18"/>
      <c r="R16" s="20">
        <f t="shared" si="0"/>
        <v>205</v>
      </c>
      <c r="S16" s="20">
        <f t="shared" si="1"/>
        <v>34.166666666666664</v>
      </c>
    </row>
    <row r="17" spans="1:19" ht="11.25" customHeight="1">
      <c r="A17" s="7" t="s">
        <v>50</v>
      </c>
      <c r="B17" s="8"/>
      <c r="C17" s="9" t="s">
        <v>65</v>
      </c>
      <c r="D17" s="10">
        <v>31</v>
      </c>
      <c r="E17" s="10"/>
      <c r="F17" s="10">
        <v>36</v>
      </c>
      <c r="G17" s="10"/>
      <c r="H17" s="10">
        <v>32</v>
      </c>
      <c r="I17" s="10"/>
      <c r="J17" s="10">
        <v>41</v>
      </c>
      <c r="K17" s="10"/>
      <c r="L17" s="10"/>
      <c r="M17" s="10"/>
      <c r="N17" s="10">
        <v>27</v>
      </c>
      <c r="O17" s="10"/>
      <c r="P17" s="10">
        <v>38</v>
      </c>
      <c r="Q17" s="18"/>
      <c r="R17" s="20">
        <f t="shared" si="0"/>
        <v>205</v>
      </c>
      <c r="S17" s="20">
        <f t="shared" si="1"/>
        <v>34.166666666666664</v>
      </c>
    </row>
    <row r="18" spans="1:19" ht="11.25" customHeight="1">
      <c r="A18" s="7" t="s">
        <v>52</v>
      </c>
      <c r="B18" s="8"/>
      <c r="C18" s="9" t="s">
        <v>55</v>
      </c>
      <c r="D18" s="10">
        <v>29</v>
      </c>
      <c r="E18" s="10"/>
      <c r="F18" s="10">
        <v>37</v>
      </c>
      <c r="G18" s="10"/>
      <c r="H18" s="10">
        <v>34</v>
      </c>
      <c r="I18" s="10"/>
      <c r="J18" s="10">
        <v>41</v>
      </c>
      <c r="K18" s="10"/>
      <c r="L18" s="10"/>
      <c r="M18" s="10"/>
      <c r="N18" s="10">
        <v>26</v>
      </c>
      <c r="O18" s="10"/>
      <c r="P18" s="10">
        <v>37</v>
      </c>
      <c r="Q18" s="18"/>
      <c r="R18" s="20">
        <f t="shared" si="0"/>
        <v>204</v>
      </c>
      <c r="S18" s="20">
        <f t="shared" si="1"/>
        <v>34</v>
      </c>
    </row>
    <row r="19" spans="1:19" ht="11.25" customHeight="1">
      <c r="A19" s="7" t="s">
        <v>54</v>
      </c>
      <c r="B19" s="8"/>
      <c r="C19" s="9" t="s">
        <v>49</v>
      </c>
      <c r="D19" s="10">
        <v>28</v>
      </c>
      <c r="E19" s="10"/>
      <c r="F19" s="10">
        <v>36</v>
      </c>
      <c r="G19" s="10"/>
      <c r="H19" s="10">
        <v>34</v>
      </c>
      <c r="I19" s="10"/>
      <c r="J19" s="10">
        <v>41</v>
      </c>
      <c r="K19" s="10"/>
      <c r="L19" s="10"/>
      <c r="M19" s="10"/>
      <c r="N19" s="10">
        <v>26</v>
      </c>
      <c r="O19" s="10"/>
      <c r="P19" s="10">
        <v>38</v>
      </c>
      <c r="Q19" s="18"/>
      <c r="R19" s="20">
        <f t="shared" si="0"/>
        <v>203</v>
      </c>
      <c r="S19" s="20">
        <f t="shared" si="1"/>
        <v>33.833333333333336</v>
      </c>
    </row>
    <row r="20" spans="1:19" ht="11.25" customHeight="1">
      <c r="A20" s="7" t="s">
        <v>56</v>
      </c>
      <c r="B20" s="8"/>
      <c r="C20" s="9" t="s">
        <v>43</v>
      </c>
      <c r="D20" s="10">
        <v>29</v>
      </c>
      <c r="E20" s="10"/>
      <c r="F20" s="10">
        <v>36</v>
      </c>
      <c r="G20" s="10"/>
      <c r="H20" s="10">
        <v>32</v>
      </c>
      <c r="I20" s="10"/>
      <c r="J20" s="10">
        <v>40</v>
      </c>
      <c r="K20" s="10"/>
      <c r="L20" s="10"/>
      <c r="M20" s="10"/>
      <c r="N20" s="10">
        <v>26</v>
      </c>
      <c r="O20" s="10"/>
      <c r="P20" s="10">
        <v>38</v>
      </c>
      <c r="Q20" s="18"/>
      <c r="R20" s="20">
        <f t="shared" si="0"/>
        <v>201</v>
      </c>
      <c r="S20" s="20">
        <f t="shared" si="1"/>
        <v>33.5</v>
      </c>
    </row>
    <row r="21" spans="1:19" ht="11.25" customHeight="1">
      <c r="A21" s="7" t="s">
        <v>59</v>
      </c>
      <c r="B21" s="8"/>
      <c r="C21" s="9" t="s">
        <v>51</v>
      </c>
      <c r="D21" s="10">
        <v>26</v>
      </c>
      <c r="E21" s="10"/>
      <c r="F21" s="10">
        <v>36</v>
      </c>
      <c r="G21" s="10"/>
      <c r="H21" s="10">
        <v>33</v>
      </c>
      <c r="I21" s="10"/>
      <c r="J21" s="10">
        <v>41</v>
      </c>
      <c r="K21" s="10"/>
      <c r="L21" s="10"/>
      <c r="M21" s="10"/>
      <c r="N21" s="10">
        <v>27</v>
      </c>
      <c r="O21" s="10"/>
      <c r="P21" s="10">
        <v>38</v>
      </c>
      <c r="Q21" s="18"/>
      <c r="R21" s="20">
        <f t="shared" si="0"/>
        <v>201</v>
      </c>
      <c r="S21" s="20">
        <f t="shared" si="1"/>
        <v>33.5</v>
      </c>
    </row>
    <row r="22" spans="1:19" ht="11.25" customHeight="1">
      <c r="A22" s="7" t="s">
        <v>58</v>
      </c>
      <c r="B22" s="8"/>
      <c r="C22" s="9" t="s">
        <v>69</v>
      </c>
      <c r="D22" s="10">
        <v>28</v>
      </c>
      <c r="E22" s="10"/>
      <c r="F22" s="10">
        <v>37</v>
      </c>
      <c r="G22" s="10"/>
      <c r="H22" s="10">
        <v>26</v>
      </c>
      <c r="I22" s="10"/>
      <c r="J22" s="10">
        <v>42</v>
      </c>
      <c r="K22" s="10"/>
      <c r="L22" s="10"/>
      <c r="M22" s="10"/>
      <c r="N22" s="10">
        <v>25</v>
      </c>
      <c r="O22" s="10"/>
      <c r="P22" s="10">
        <v>38</v>
      </c>
      <c r="Q22" s="18"/>
      <c r="R22" s="20">
        <f t="shared" si="0"/>
        <v>196</v>
      </c>
      <c r="S22" s="20">
        <f t="shared" si="1"/>
        <v>32.666666666666664</v>
      </c>
    </row>
    <row r="23" spans="1:19" ht="11.25" customHeight="1">
      <c r="A23" s="7" t="s">
        <v>62</v>
      </c>
      <c r="B23" s="8"/>
      <c r="C23" s="9" t="s">
        <v>73</v>
      </c>
      <c r="D23" s="10">
        <v>26</v>
      </c>
      <c r="E23" s="10"/>
      <c r="F23" s="10">
        <v>37</v>
      </c>
      <c r="G23" s="10"/>
      <c r="H23" s="10">
        <v>25</v>
      </c>
      <c r="I23" s="10"/>
      <c r="J23" s="10">
        <v>42</v>
      </c>
      <c r="K23" s="10"/>
      <c r="L23" s="10"/>
      <c r="M23" s="10"/>
      <c r="N23" s="10">
        <v>26</v>
      </c>
      <c r="O23" s="10"/>
      <c r="P23" s="10">
        <v>38</v>
      </c>
      <c r="Q23" s="18"/>
      <c r="R23" s="20">
        <f t="shared" si="0"/>
        <v>194</v>
      </c>
      <c r="S23" s="20">
        <f t="shared" si="1"/>
        <v>32.333333333333336</v>
      </c>
    </row>
    <row r="24" spans="1:19" ht="11.25" customHeight="1">
      <c r="A24" s="7" t="s">
        <v>64</v>
      </c>
      <c r="B24" s="8"/>
      <c r="C24" s="9" t="s">
        <v>47</v>
      </c>
      <c r="D24" s="10">
        <v>27</v>
      </c>
      <c r="E24" s="10"/>
      <c r="F24" s="10">
        <v>37</v>
      </c>
      <c r="G24" s="10"/>
      <c r="H24" s="10">
        <v>24</v>
      </c>
      <c r="I24" s="10"/>
      <c r="J24" s="10">
        <v>41</v>
      </c>
      <c r="K24" s="10"/>
      <c r="L24" s="10"/>
      <c r="M24" s="10"/>
      <c r="N24" s="10">
        <v>26</v>
      </c>
      <c r="O24" s="10"/>
      <c r="P24" s="10">
        <v>38</v>
      </c>
      <c r="Q24" s="18"/>
      <c r="R24" s="20">
        <f t="shared" si="0"/>
        <v>193</v>
      </c>
      <c r="S24" s="20">
        <f t="shared" si="1"/>
        <v>32.166666666666664</v>
      </c>
    </row>
    <row r="25" spans="1:19" ht="11.25" customHeight="1">
      <c r="A25" s="7" t="s">
        <v>66</v>
      </c>
      <c r="B25" s="8"/>
      <c r="C25" s="9" t="s">
        <v>67</v>
      </c>
      <c r="D25" s="10">
        <v>28</v>
      </c>
      <c r="E25" s="10"/>
      <c r="F25" s="10">
        <v>37</v>
      </c>
      <c r="G25" s="10"/>
      <c r="H25" s="10">
        <v>23</v>
      </c>
      <c r="I25" s="10"/>
      <c r="J25" s="10">
        <v>42</v>
      </c>
      <c r="K25" s="10"/>
      <c r="L25" s="10"/>
      <c r="M25" s="10"/>
      <c r="N25" s="10">
        <v>25</v>
      </c>
      <c r="O25" s="10"/>
      <c r="P25" s="10">
        <v>38</v>
      </c>
      <c r="Q25" s="18"/>
      <c r="R25" s="20">
        <f t="shared" si="0"/>
        <v>193</v>
      </c>
      <c r="S25" s="20">
        <f t="shared" si="1"/>
        <v>32.166666666666664</v>
      </c>
    </row>
    <row r="26" spans="1:19" ht="11.25" customHeight="1">
      <c r="A26" s="7" t="s">
        <v>68</v>
      </c>
      <c r="B26" s="8"/>
      <c r="C26" s="9" t="s">
        <v>45</v>
      </c>
      <c r="D26" s="10">
        <v>27</v>
      </c>
      <c r="E26" s="10"/>
      <c r="F26" s="10">
        <v>36</v>
      </c>
      <c r="G26" s="10"/>
      <c r="H26" s="10">
        <v>26</v>
      </c>
      <c r="I26" s="10"/>
      <c r="J26" s="10">
        <v>40</v>
      </c>
      <c r="K26" s="10"/>
      <c r="L26" s="10"/>
      <c r="M26" s="10"/>
      <c r="N26" s="10">
        <v>25</v>
      </c>
      <c r="O26" s="10"/>
      <c r="P26" s="10">
        <v>37</v>
      </c>
      <c r="Q26" s="18"/>
      <c r="R26" s="20">
        <f t="shared" si="0"/>
        <v>191</v>
      </c>
      <c r="S26" s="20">
        <f t="shared" si="1"/>
        <v>31.833333333333332</v>
      </c>
    </row>
    <row r="27" spans="1:19" ht="11.25" customHeight="1">
      <c r="A27" s="7" t="s">
        <v>70</v>
      </c>
      <c r="B27" s="8"/>
      <c r="C27" s="9" t="s">
        <v>57</v>
      </c>
      <c r="D27" s="10">
        <v>11</v>
      </c>
      <c r="E27" s="10"/>
      <c r="F27" s="10">
        <v>37</v>
      </c>
      <c r="G27" s="10"/>
      <c r="H27" s="10">
        <v>24</v>
      </c>
      <c r="I27" s="10"/>
      <c r="J27" s="10">
        <v>40</v>
      </c>
      <c r="K27" s="10"/>
      <c r="L27" s="10"/>
      <c r="M27" s="10"/>
      <c r="N27" s="10">
        <v>22</v>
      </c>
      <c r="O27" s="10"/>
      <c r="P27" s="10">
        <v>38</v>
      </c>
      <c r="Q27" s="18"/>
      <c r="R27" s="20">
        <f t="shared" si="0"/>
        <v>172</v>
      </c>
      <c r="S27" s="20">
        <f t="shared" si="1"/>
        <v>28.666666666666668</v>
      </c>
    </row>
    <row r="28" spans="1:19" ht="11.25" customHeight="1">
      <c r="A28" s="11" t="s">
        <v>72</v>
      </c>
      <c r="B28" s="12"/>
      <c r="C28" s="13" t="s">
        <v>60</v>
      </c>
      <c r="D28" s="14">
        <v>5</v>
      </c>
      <c r="E28" s="14"/>
      <c r="F28" s="14">
        <v>37</v>
      </c>
      <c r="G28" s="14"/>
      <c r="H28" s="14">
        <v>10</v>
      </c>
      <c r="I28" s="14"/>
      <c r="J28" s="14">
        <v>39</v>
      </c>
      <c r="K28" s="14"/>
      <c r="L28" s="14"/>
      <c r="M28" s="14"/>
      <c r="N28" s="14">
        <v>20</v>
      </c>
      <c r="O28" s="14"/>
      <c r="P28" s="14">
        <v>38</v>
      </c>
      <c r="Q28" s="19"/>
      <c r="R28" s="20">
        <f t="shared" si="0"/>
        <v>149</v>
      </c>
      <c r="S28" s="20">
        <f t="shared" si="1"/>
        <v>24.833333333333332</v>
      </c>
    </row>
  </sheetData>
  <sheetProtection/>
  <mergeCells count="25">
    <mergeCell ref="B3:T3"/>
    <mergeCell ref="B4:C4"/>
    <mergeCell ref="D4:G4"/>
    <mergeCell ref="H4:T4"/>
    <mergeCell ref="B5:C5"/>
    <mergeCell ref="H5:T5"/>
    <mergeCell ref="J8:K8"/>
    <mergeCell ref="L8:M8"/>
    <mergeCell ref="N8:O8"/>
    <mergeCell ref="A7:A11"/>
    <mergeCell ref="B7:B8"/>
    <mergeCell ref="C7:C8"/>
    <mergeCell ref="D7:E7"/>
    <mergeCell ref="F7:G7"/>
    <mergeCell ref="H7:I7"/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3"/>
  <sheetViews>
    <sheetView zoomScalePageLayoutView="0" workbookViewId="0" topLeftCell="A8">
      <selection activeCell="B12" sqref="B12:B33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11.25" customHeight="1">
      <c r="B4" s="56" t="s">
        <v>177</v>
      </c>
      <c r="C4" s="56"/>
      <c r="D4" s="56" t="s">
        <v>176</v>
      </c>
      <c r="E4" s="56"/>
      <c r="F4" s="56"/>
      <c r="G4" s="56"/>
      <c r="H4" s="56" t="s">
        <v>199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2:20" ht="11.25" customHeight="1">
      <c r="B5" s="56" t="s">
        <v>5</v>
      </c>
      <c r="C5" s="56"/>
      <c r="H5" s="56" t="s">
        <v>200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11.25" customHeight="1" thickBot="1"/>
    <row r="7" spans="1:23" ht="99.75" customHeight="1" thickBot="1">
      <c r="A7" s="51" t="s">
        <v>7</v>
      </c>
      <c r="B7" s="54" t="s">
        <v>8</v>
      </c>
      <c r="C7" s="54" t="s">
        <v>9</v>
      </c>
      <c r="D7" s="49" t="s">
        <v>175</v>
      </c>
      <c r="E7" s="49"/>
      <c r="F7" s="49" t="s">
        <v>174</v>
      </c>
      <c r="G7" s="49"/>
      <c r="H7" s="49" t="s">
        <v>173</v>
      </c>
      <c r="I7" s="49"/>
      <c r="J7" s="49" t="s">
        <v>172</v>
      </c>
      <c r="K7" s="49"/>
      <c r="L7" s="49" t="s">
        <v>171</v>
      </c>
      <c r="M7" s="49"/>
      <c r="N7" s="49" t="s">
        <v>170</v>
      </c>
      <c r="O7" s="49"/>
      <c r="P7" s="49" t="s">
        <v>169</v>
      </c>
      <c r="Q7" s="49"/>
      <c r="R7" s="49" t="s">
        <v>168</v>
      </c>
      <c r="S7" s="49"/>
      <c r="T7" s="50" t="s">
        <v>167</v>
      </c>
      <c r="U7" s="71"/>
      <c r="V7" s="21" t="s">
        <v>74</v>
      </c>
      <c r="W7" s="21" t="s">
        <v>75</v>
      </c>
    </row>
    <row r="8" spans="1:23" ht="75" customHeight="1">
      <c r="A8" s="52"/>
      <c r="B8" s="55"/>
      <c r="C8" s="55"/>
      <c r="D8" s="46" t="s">
        <v>166</v>
      </c>
      <c r="E8" s="46"/>
      <c r="F8" s="46" t="s">
        <v>165</v>
      </c>
      <c r="G8" s="46"/>
      <c r="H8" s="46" t="s">
        <v>164</v>
      </c>
      <c r="I8" s="46"/>
      <c r="J8" s="46" t="s">
        <v>163</v>
      </c>
      <c r="K8" s="46"/>
      <c r="L8" s="46" t="s">
        <v>161</v>
      </c>
      <c r="M8" s="46"/>
      <c r="N8" s="46" t="s">
        <v>161</v>
      </c>
      <c r="O8" s="46"/>
      <c r="P8" s="46" t="s">
        <v>163</v>
      </c>
      <c r="Q8" s="46"/>
      <c r="R8" s="46" t="s">
        <v>162</v>
      </c>
      <c r="S8" s="46"/>
      <c r="T8" s="47" t="s">
        <v>161</v>
      </c>
      <c r="U8" s="70"/>
      <c r="V8" s="20"/>
      <c r="W8" s="20"/>
    </row>
    <row r="9" spans="1:23" ht="11.25" customHeight="1">
      <c r="A9" s="52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2"/>
      <c r="B10" s="48" t="s">
        <v>26</v>
      </c>
      <c r="C10" s="48"/>
      <c r="D10" s="35" t="s">
        <v>31</v>
      </c>
      <c r="E10" s="35"/>
      <c r="F10" s="35" t="s">
        <v>31</v>
      </c>
      <c r="G10" s="35"/>
      <c r="H10" s="35" t="s">
        <v>30</v>
      </c>
      <c r="I10" s="35"/>
      <c r="J10" s="35" t="s">
        <v>28</v>
      </c>
      <c r="K10" s="35"/>
      <c r="L10" s="35" t="s">
        <v>30</v>
      </c>
      <c r="M10" s="35"/>
      <c r="N10" s="35" t="s">
        <v>30</v>
      </c>
      <c r="O10" s="35"/>
      <c r="P10" s="35" t="s">
        <v>28</v>
      </c>
      <c r="Q10" s="35"/>
      <c r="R10" s="35" t="s">
        <v>30</v>
      </c>
      <c r="S10" s="35"/>
      <c r="T10" s="35" t="s">
        <v>30</v>
      </c>
      <c r="U10" s="42"/>
      <c r="V10" s="20"/>
      <c r="W10" s="20"/>
    </row>
    <row r="11" spans="1:23" ht="11.25" customHeight="1">
      <c r="A11" s="53"/>
      <c r="B11" s="48" t="s">
        <v>33</v>
      </c>
      <c r="C11" s="48"/>
      <c r="D11" s="33" t="s">
        <v>78</v>
      </c>
      <c r="E11" s="33"/>
      <c r="F11" s="33" t="s">
        <v>82</v>
      </c>
      <c r="G11" s="33"/>
      <c r="H11" s="33" t="s">
        <v>160</v>
      </c>
      <c r="I11" s="33"/>
      <c r="J11" s="33" t="s">
        <v>68</v>
      </c>
      <c r="K11" s="33"/>
      <c r="L11" s="33" t="s">
        <v>82</v>
      </c>
      <c r="M11" s="33"/>
      <c r="N11" s="33" t="s">
        <v>31</v>
      </c>
      <c r="O11" s="33"/>
      <c r="P11" s="33" t="s">
        <v>68</v>
      </c>
      <c r="Q11" s="33"/>
      <c r="R11" s="33" t="s">
        <v>27</v>
      </c>
      <c r="S11" s="33"/>
      <c r="T11" s="33" t="s">
        <v>82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154</v>
      </c>
      <c r="D12" s="10">
        <v>30</v>
      </c>
      <c r="E12" s="28"/>
      <c r="F12" s="10">
        <v>30</v>
      </c>
      <c r="G12" s="28"/>
      <c r="H12" s="10">
        <v>40</v>
      </c>
      <c r="I12" s="28"/>
      <c r="J12" s="10">
        <v>27</v>
      </c>
      <c r="K12" s="28"/>
      <c r="L12" s="10">
        <v>40</v>
      </c>
      <c r="M12" s="28"/>
      <c r="N12" s="10">
        <v>50</v>
      </c>
      <c r="O12" s="28"/>
      <c r="P12" s="10">
        <v>28</v>
      </c>
      <c r="Q12" s="28"/>
      <c r="R12" s="10">
        <v>42</v>
      </c>
      <c r="S12" s="28"/>
      <c r="T12" s="10">
        <v>42</v>
      </c>
      <c r="U12" s="44"/>
      <c r="V12" s="20">
        <f aca="true" t="shared" si="0" ref="V12:V33">SUM(T12,R12,P12,N12,L12,J12,H12,F12,D12)</f>
        <v>329</v>
      </c>
      <c r="W12" s="20">
        <f aca="true" t="shared" si="1" ref="W12:W33">AVERAGE(T12,R12,P12,N12,L12,J12,H12,F12,D12)</f>
        <v>36.55555555555556</v>
      </c>
    </row>
    <row r="13" spans="1:23" ht="11.25" customHeight="1">
      <c r="A13" s="31" t="s">
        <v>42</v>
      </c>
      <c r="B13" s="30"/>
      <c r="C13" s="29" t="s">
        <v>157</v>
      </c>
      <c r="D13" s="10">
        <v>30</v>
      </c>
      <c r="E13" s="28"/>
      <c r="F13" s="10">
        <v>30</v>
      </c>
      <c r="G13" s="28"/>
      <c r="H13" s="10">
        <v>50</v>
      </c>
      <c r="I13" s="28"/>
      <c r="J13" s="10">
        <v>25</v>
      </c>
      <c r="K13" s="28"/>
      <c r="L13" s="10">
        <v>40</v>
      </c>
      <c r="M13" s="28"/>
      <c r="N13" s="10">
        <v>50</v>
      </c>
      <c r="O13" s="28"/>
      <c r="P13" s="10">
        <v>20</v>
      </c>
      <c r="Q13" s="28"/>
      <c r="R13" s="10">
        <v>38</v>
      </c>
      <c r="S13" s="28"/>
      <c r="T13" s="10">
        <v>40</v>
      </c>
      <c r="U13" s="44"/>
      <c r="V13" s="20">
        <f t="shared" si="0"/>
        <v>323</v>
      </c>
      <c r="W13" s="20">
        <f t="shared" si="1"/>
        <v>35.888888888888886</v>
      </c>
    </row>
    <row r="14" spans="1:23" ht="11.25" customHeight="1">
      <c r="A14" s="31" t="s">
        <v>44</v>
      </c>
      <c r="B14" s="30"/>
      <c r="C14" s="29" t="s">
        <v>147</v>
      </c>
      <c r="D14" s="10">
        <v>30</v>
      </c>
      <c r="E14" s="28"/>
      <c r="F14" s="10">
        <v>30</v>
      </c>
      <c r="G14" s="28"/>
      <c r="H14" s="10">
        <v>40</v>
      </c>
      <c r="I14" s="28"/>
      <c r="J14" s="10">
        <v>22</v>
      </c>
      <c r="K14" s="28"/>
      <c r="L14" s="10">
        <v>50</v>
      </c>
      <c r="M14" s="28"/>
      <c r="N14" s="10">
        <v>50</v>
      </c>
      <c r="O14" s="28"/>
      <c r="P14" s="10">
        <v>22</v>
      </c>
      <c r="Q14" s="28"/>
      <c r="R14" s="10">
        <v>42</v>
      </c>
      <c r="S14" s="28"/>
      <c r="T14" s="10">
        <v>35</v>
      </c>
      <c r="U14" s="44"/>
      <c r="V14" s="20">
        <f t="shared" si="0"/>
        <v>321</v>
      </c>
      <c r="W14" s="20">
        <f t="shared" si="1"/>
        <v>35.666666666666664</v>
      </c>
    </row>
    <row r="15" spans="1:23" ht="11.25" customHeight="1">
      <c r="A15" s="31" t="s">
        <v>46</v>
      </c>
      <c r="B15" s="30"/>
      <c r="C15" s="29" t="s">
        <v>153</v>
      </c>
      <c r="D15" s="10">
        <v>30</v>
      </c>
      <c r="E15" s="28"/>
      <c r="F15" s="10">
        <v>30</v>
      </c>
      <c r="G15" s="28"/>
      <c r="H15" s="10">
        <v>50</v>
      </c>
      <c r="I15" s="28"/>
      <c r="J15" s="10">
        <v>25</v>
      </c>
      <c r="K15" s="28"/>
      <c r="L15" s="10">
        <v>40</v>
      </c>
      <c r="M15" s="28"/>
      <c r="N15" s="10">
        <v>50</v>
      </c>
      <c r="O15" s="28"/>
      <c r="P15" s="10">
        <v>15</v>
      </c>
      <c r="Q15" s="28"/>
      <c r="R15" s="10">
        <v>38</v>
      </c>
      <c r="S15" s="28"/>
      <c r="T15" s="10">
        <v>40</v>
      </c>
      <c r="U15" s="44"/>
      <c r="V15" s="20">
        <f t="shared" si="0"/>
        <v>318</v>
      </c>
      <c r="W15" s="20">
        <f t="shared" si="1"/>
        <v>35.333333333333336</v>
      </c>
    </row>
    <row r="16" spans="1:23" ht="11.25" customHeight="1">
      <c r="A16" s="31" t="s">
        <v>48</v>
      </c>
      <c r="B16" s="30"/>
      <c r="C16" s="29" t="s">
        <v>142</v>
      </c>
      <c r="D16" s="10">
        <v>30</v>
      </c>
      <c r="E16" s="28"/>
      <c r="F16" s="10">
        <v>30</v>
      </c>
      <c r="G16" s="28"/>
      <c r="H16" s="10">
        <v>45</v>
      </c>
      <c r="I16" s="28"/>
      <c r="J16" s="10">
        <v>25</v>
      </c>
      <c r="K16" s="28"/>
      <c r="L16" s="10">
        <v>40</v>
      </c>
      <c r="M16" s="28"/>
      <c r="N16" s="10">
        <v>50</v>
      </c>
      <c r="O16" s="28"/>
      <c r="P16" s="10">
        <v>15</v>
      </c>
      <c r="Q16" s="28"/>
      <c r="R16" s="10">
        <v>38</v>
      </c>
      <c r="S16" s="28"/>
      <c r="T16" s="10">
        <v>40</v>
      </c>
      <c r="U16" s="44"/>
      <c r="V16" s="20">
        <f t="shared" si="0"/>
        <v>313</v>
      </c>
      <c r="W16" s="20">
        <f t="shared" si="1"/>
        <v>34.77777777777778</v>
      </c>
    </row>
    <row r="17" spans="1:23" ht="11.25" customHeight="1">
      <c r="A17" s="31" t="s">
        <v>50</v>
      </c>
      <c r="B17" s="30"/>
      <c r="C17" s="29" t="s">
        <v>151</v>
      </c>
      <c r="D17" s="10">
        <v>30</v>
      </c>
      <c r="E17" s="28"/>
      <c r="F17" s="10">
        <v>30</v>
      </c>
      <c r="G17" s="28"/>
      <c r="H17" s="10">
        <v>50</v>
      </c>
      <c r="I17" s="28"/>
      <c r="J17" s="10">
        <v>22</v>
      </c>
      <c r="K17" s="28"/>
      <c r="L17" s="10">
        <v>40</v>
      </c>
      <c r="M17" s="28"/>
      <c r="N17" s="10">
        <v>30</v>
      </c>
      <c r="O17" s="28"/>
      <c r="P17" s="10">
        <v>30</v>
      </c>
      <c r="Q17" s="28"/>
      <c r="R17" s="10">
        <v>40</v>
      </c>
      <c r="S17" s="28"/>
      <c r="T17" s="10">
        <v>35</v>
      </c>
      <c r="U17" s="44"/>
      <c r="V17" s="20">
        <f t="shared" si="0"/>
        <v>307</v>
      </c>
      <c r="W17" s="20">
        <f t="shared" si="1"/>
        <v>34.111111111111114</v>
      </c>
    </row>
    <row r="18" spans="1:23" ht="11.25" customHeight="1">
      <c r="A18" s="31" t="s">
        <v>52</v>
      </c>
      <c r="B18" s="30"/>
      <c r="C18" s="29" t="s">
        <v>148</v>
      </c>
      <c r="D18" s="10">
        <v>30</v>
      </c>
      <c r="E18" s="28"/>
      <c r="F18" s="10">
        <v>30</v>
      </c>
      <c r="G18" s="28"/>
      <c r="H18" s="10">
        <v>50</v>
      </c>
      <c r="I18" s="28"/>
      <c r="J18" s="10">
        <v>37</v>
      </c>
      <c r="K18" s="28"/>
      <c r="L18" s="10">
        <v>20</v>
      </c>
      <c r="M18" s="28"/>
      <c r="N18" s="10">
        <v>30</v>
      </c>
      <c r="O18" s="28"/>
      <c r="P18" s="10">
        <v>37</v>
      </c>
      <c r="Q18" s="28"/>
      <c r="R18" s="10">
        <v>35</v>
      </c>
      <c r="S18" s="28"/>
      <c r="T18" s="10">
        <v>38</v>
      </c>
      <c r="U18" s="44"/>
      <c r="V18" s="20">
        <f t="shared" si="0"/>
        <v>307</v>
      </c>
      <c r="W18" s="20">
        <f t="shared" si="1"/>
        <v>34.111111111111114</v>
      </c>
    </row>
    <row r="19" spans="1:23" ht="11.25" customHeight="1">
      <c r="A19" s="31" t="s">
        <v>54</v>
      </c>
      <c r="B19" s="30"/>
      <c r="C19" s="29" t="s">
        <v>159</v>
      </c>
      <c r="D19" s="10">
        <v>30</v>
      </c>
      <c r="E19" s="28"/>
      <c r="F19" s="10">
        <v>30</v>
      </c>
      <c r="G19" s="28"/>
      <c r="H19" s="10">
        <v>35</v>
      </c>
      <c r="I19" s="28"/>
      <c r="J19" s="10">
        <v>10</v>
      </c>
      <c r="K19" s="28"/>
      <c r="L19" s="10">
        <v>40</v>
      </c>
      <c r="M19" s="28"/>
      <c r="N19" s="10">
        <v>50</v>
      </c>
      <c r="O19" s="28"/>
      <c r="P19" s="10">
        <v>10</v>
      </c>
      <c r="Q19" s="28"/>
      <c r="R19" s="10">
        <v>42</v>
      </c>
      <c r="S19" s="28"/>
      <c r="T19" s="10">
        <v>39</v>
      </c>
      <c r="U19" s="44"/>
      <c r="V19" s="20">
        <f t="shared" si="0"/>
        <v>286</v>
      </c>
      <c r="W19" s="20">
        <f t="shared" si="1"/>
        <v>31.77777777777778</v>
      </c>
    </row>
    <row r="20" spans="1:23" ht="11.25" customHeight="1">
      <c r="A20" s="31" t="s">
        <v>56</v>
      </c>
      <c r="B20" s="30"/>
      <c r="C20" s="29" t="s">
        <v>150</v>
      </c>
      <c r="D20" s="10">
        <v>30</v>
      </c>
      <c r="E20" s="28"/>
      <c r="F20" s="10">
        <v>30</v>
      </c>
      <c r="G20" s="28"/>
      <c r="H20" s="10">
        <v>35</v>
      </c>
      <c r="I20" s="28"/>
      <c r="J20" s="10">
        <v>22</v>
      </c>
      <c r="K20" s="28"/>
      <c r="L20" s="10">
        <v>40</v>
      </c>
      <c r="M20" s="28"/>
      <c r="N20" s="10">
        <v>30</v>
      </c>
      <c r="O20" s="28"/>
      <c r="P20" s="10">
        <v>30</v>
      </c>
      <c r="Q20" s="28"/>
      <c r="R20" s="10">
        <v>30</v>
      </c>
      <c r="S20" s="28"/>
      <c r="T20" s="10">
        <v>30</v>
      </c>
      <c r="U20" s="44"/>
      <c r="V20" s="20">
        <f t="shared" si="0"/>
        <v>277</v>
      </c>
      <c r="W20" s="20">
        <f t="shared" si="1"/>
        <v>30.77777777777778</v>
      </c>
    </row>
    <row r="21" spans="1:23" ht="11.25" customHeight="1">
      <c r="A21" s="31" t="s">
        <v>59</v>
      </c>
      <c r="B21" s="30"/>
      <c r="C21" s="29" t="s">
        <v>143</v>
      </c>
      <c r="D21" s="10">
        <v>30</v>
      </c>
      <c r="E21" s="28"/>
      <c r="F21" s="10">
        <v>30</v>
      </c>
      <c r="G21" s="28"/>
      <c r="H21" s="10">
        <v>50</v>
      </c>
      <c r="I21" s="28"/>
      <c r="J21" s="10">
        <v>24</v>
      </c>
      <c r="K21" s="28"/>
      <c r="L21" s="10">
        <v>10</v>
      </c>
      <c r="M21" s="28"/>
      <c r="N21" s="10">
        <v>30</v>
      </c>
      <c r="O21" s="28"/>
      <c r="P21" s="10">
        <v>18</v>
      </c>
      <c r="Q21" s="28"/>
      <c r="R21" s="10">
        <v>42</v>
      </c>
      <c r="S21" s="28"/>
      <c r="T21" s="10">
        <v>35</v>
      </c>
      <c r="U21" s="44"/>
      <c r="V21" s="20">
        <f t="shared" si="0"/>
        <v>269</v>
      </c>
      <c r="W21" s="20">
        <f t="shared" si="1"/>
        <v>29.88888888888889</v>
      </c>
    </row>
    <row r="22" spans="1:23" ht="11.25" customHeight="1">
      <c r="A22" s="31" t="s">
        <v>58</v>
      </c>
      <c r="B22" s="30"/>
      <c r="C22" s="29" t="s">
        <v>152</v>
      </c>
      <c r="D22" s="10">
        <v>27</v>
      </c>
      <c r="E22" s="28"/>
      <c r="F22" s="10">
        <v>30</v>
      </c>
      <c r="G22" s="28"/>
      <c r="H22" s="10">
        <v>50</v>
      </c>
      <c r="I22" s="28"/>
      <c r="J22" s="10">
        <v>4</v>
      </c>
      <c r="K22" s="28"/>
      <c r="L22" s="10">
        <v>40</v>
      </c>
      <c r="M22" s="28"/>
      <c r="N22" s="10">
        <v>20</v>
      </c>
      <c r="O22" s="28"/>
      <c r="P22" s="10">
        <v>10</v>
      </c>
      <c r="Q22" s="28"/>
      <c r="R22" s="10">
        <v>30</v>
      </c>
      <c r="S22" s="28"/>
      <c r="T22" s="10">
        <v>37</v>
      </c>
      <c r="U22" s="44"/>
      <c r="V22" s="20">
        <f t="shared" si="0"/>
        <v>248</v>
      </c>
      <c r="W22" s="20">
        <f t="shared" si="1"/>
        <v>27.555555555555557</v>
      </c>
    </row>
    <row r="23" spans="1:23" ht="11.25" customHeight="1">
      <c r="A23" s="31" t="s">
        <v>62</v>
      </c>
      <c r="B23" s="30"/>
      <c r="C23" s="29" t="s">
        <v>140</v>
      </c>
      <c r="D23" s="10">
        <v>30</v>
      </c>
      <c r="E23" s="28"/>
      <c r="F23" s="10">
        <v>30</v>
      </c>
      <c r="G23" s="28"/>
      <c r="H23" s="10">
        <v>40</v>
      </c>
      <c r="I23" s="28"/>
      <c r="J23" s="10">
        <v>24</v>
      </c>
      <c r="K23" s="28"/>
      <c r="L23" s="10">
        <v>10</v>
      </c>
      <c r="M23" s="28"/>
      <c r="N23" s="10">
        <v>20</v>
      </c>
      <c r="O23" s="28"/>
      <c r="P23" s="10">
        <v>16</v>
      </c>
      <c r="Q23" s="28"/>
      <c r="R23" s="10">
        <v>40</v>
      </c>
      <c r="S23" s="28"/>
      <c r="T23" s="10">
        <v>38</v>
      </c>
      <c r="U23" s="44"/>
      <c r="V23" s="20">
        <f t="shared" si="0"/>
        <v>248</v>
      </c>
      <c r="W23" s="20">
        <f t="shared" si="1"/>
        <v>27.555555555555557</v>
      </c>
    </row>
    <row r="24" spans="1:23" ht="11.25" customHeight="1">
      <c r="A24" s="31" t="s">
        <v>64</v>
      </c>
      <c r="B24" s="30"/>
      <c r="C24" s="29" t="s">
        <v>144</v>
      </c>
      <c r="D24" s="10">
        <v>30</v>
      </c>
      <c r="E24" s="28"/>
      <c r="F24" s="10">
        <v>30</v>
      </c>
      <c r="G24" s="28"/>
      <c r="H24" s="10">
        <v>50</v>
      </c>
      <c r="I24" s="28"/>
      <c r="J24" s="10">
        <v>12</v>
      </c>
      <c r="K24" s="28"/>
      <c r="L24" s="10">
        <v>10</v>
      </c>
      <c r="M24" s="28"/>
      <c r="N24" s="10">
        <v>30</v>
      </c>
      <c r="O24" s="28"/>
      <c r="P24" s="10">
        <v>21</v>
      </c>
      <c r="Q24" s="28"/>
      <c r="R24" s="10">
        <v>40</v>
      </c>
      <c r="S24" s="28"/>
      <c r="T24" s="10">
        <v>0</v>
      </c>
      <c r="U24" s="44"/>
      <c r="V24" s="20">
        <f t="shared" si="0"/>
        <v>223</v>
      </c>
      <c r="W24" s="20">
        <f t="shared" si="1"/>
        <v>24.77777777777778</v>
      </c>
    </row>
    <row r="25" spans="1:23" ht="11.25" customHeight="1">
      <c r="A25" s="31" t="s">
        <v>66</v>
      </c>
      <c r="B25" s="30"/>
      <c r="C25" s="29" t="s">
        <v>156</v>
      </c>
      <c r="D25" s="10">
        <v>20</v>
      </c>
      <c r="E25" s="28"/>
      <c r="F25" s="10">
        <v>30</v>
      </c>
      <c r="G25" s="28"/>
      <c r="H25" s="10">
        <v>35</v>
      </c>
      <c r="I25" s="28"/>
      <c r="J25" s="10">
        <v>0</v>
      </c>
      <c r="K25" s="28"/>
      <c r="L25" s="10">
        <v>40</v>
      </c>
      <c r="M25" s="28"/>
      <c r="N25" s="10">
        <v>20</v>
      </c>
      <c r="O25" s="28"/>
      <c r="P25" s="10">
        <v>5</v>
      </c>
      <c r="Q25" s="28"/>
      <c r="R25" s="10">
        <v>25</v>
      </c>
      <c r="S25" s="28"/>
      <c r="T25" s="10">
        <v>35</v>
      </c>
      <c r="U25" s="44"/>
      <c r="V25" s="20">
        <f t="shared" si="0"/>
        <v>210</v>
      </c>
      <c r="W25" s="20">
        <f t="shared" si="1"/>
        <v>23.333333333333332</v>
      </c>
    </row>
    <row r="26" spans="1:23" ht="11.25" customHeight="1">
      <c r="A26" s="31" t="s">
        <v>68</v>
      </c>
      <c r="B26" s="30"/>
      <c r="C26" s="29" t="s">
        <v>146</v>
      </c>
      <c r="D26" s="10">
        <v>23</v>
      </c>
      <c r="E26" s="28"/>
      <c r="F26" s="10">
        <v>30</v>
      </c>
      <c r="G26" s="28"/>
      <c r="H26" s="10">
        <v>40</v>
      </c>
      <c r="I26" s="28"/>
      <c r="J26" s="10">
        <v>12</v>
      </c>
      <c r="K26" s="28"/>
      <c r="L26" s="10">
        <v>40</v>
      </c>
      <c r="M26" s="28"/>
      <c r="N26" s="10">
        <v>20</v>
      </c>
      <c r="O26" s="28"/>
      <c r="P26" s="10">
        <v>12</v>
      </c>
      <c r="Q26" s="28"/>
      <c r="R26" s="10">
        <v>30</v>
      </c>
      <c r="S26" s="28"/>
      <c r="T26" s="10">
        <v>0</v>
      </c>
      <c r="U26" s="44"/>
      <c r="V26" s="20">
        <f t="shared" si="0"/>
        <v>207</v>
      </c>
      <c r="W26" s="20">
        <f t="shared" si="1"/>
        <v>23</v>
      </c>
    </row>
    <row r="27" spans="1:23" ht="11.25" customHeight="1">
      <c r="A27" s="31" t="s">
        <v>70</v>
      </c>
      <c r="B27" s="30"/>
      <c r="C27" s="29" t="s">
        <v>149</v>
      </c>
      <c r="D27" s="10">
        <v>23</v>
      </c>
      <c r="E27" s="28"/>
      <c r="F27" s="10">
        <v>25</v>
      </c>
      <c r="G27" s="28"/>
      <c r="H27" s="10">
        <v>40</v>
      </c>
      <c r="I27" s="28"/>
      <c r="J27" s="10">
        <v>18</v>
      </c>
      <c r="K27" s="28"/>
      <c r="L27" s="10">
        <v>20</v>
      </c>
      <c r="M27" s="28"/>
      <c r="N27" s="10">
        <v>20</v>
      </c>
      <c r="O27" s="28"/>
      <c r="P27" s="10">
        <v>18</v>
      </c>
      <c r="Q27" s="28"/>
      <c r="R27" s="10">
        <v>30</v>
      </c>
      <c r="S27" s="28"/>
      <c r="T27" s="10">
        <v>0</v>
      </c>
      <c r="U27" s="44"/>
      <c r="V27" s="20">
        <f t="shared" si="0"/>
        <v>194</v>
      </c>
      <c r="W27" s="20">
        <f t="shared" si="1"/>
        <v>21.555555555555557</v>
      </c>
    </row>
    <row r="28" spans="1:23" ht="11.25" customHeight="1">
      <c r="A28" s="31" t="s">
        <v>72</v>
      </c>
      <c r="B28" s="30"/>
      <c r="C28" s="29" t="s">
        <v>139</v>
      </c>
      <c r="D28" s="10">
        <v>30</v>
      </c>
      <c r="E28" s="28"/>
      <c r="F28" s="10">
        <v>30</v>
      </c>
      <c r="G28" s="28"/>
      <c r="H28" s="10">
        <v>50</v>
      </c>
      <c r="I28" s="28"/>
      <c r="J28" s="10">
        <v>4</v>
      </c>
      <c r="K28" s="28"/>
      <c r="L28" s="10">
        <v>10</v>
      </c>
      <c r="M28" s="28"/>
      <c r="N28" s="10">
        <v>20</v>
      </c>
      <c r="O28" s="28"/>
      <c r="P28" s="10">
        <v>10</v>
      </c>
      <c r="Q28" s="28"/>
      <c r="R28" s="10">
        <v>40</v>
      </c>
      <c r="S28" s="28"/>
      <c r="T28" s="10">
        <v>0</v>
      </c>
      <c r="U28" s="44"/>
      <c r="V28" s="20">
        <f t="shared" si="0"/>
        <v>194</v>
      </c>
      <c r="W28" s="20">
        <f t="shared" si="1"/>
        <v>21.555555555555557</v>
      </c>
    </row>
    <row r="29" spans="1:23" ht="11.25" customHeight="1">
      <c r="A29" s="31" t="s">
        <v>95</v>
      </c>
      <c r="B29" s="30"/>
      <c r="C29" s="29" t="s">
        <v>138</v>
      </c>
      <c r="D29" s="10">
        <v>16</v>
      </c>
      <c r="E29" s="28"/>
      <c r="F29" s="10">
        <v>30</v>
      </c>
      <c r="G29" s="28"/>
      <c r="H29" s="10">
        <v>35</v>
      </c>
      <c r="I29" s="28"/>
      <c r="J29" s="10">
        <v>6</v>
      </c>
      <c r="K29" s="28"/>
      <c r="L29" s="10">
        <v>10</v>
      </c>
      <c r="M29" s="28"/>
      <c r="N29" s="10">
        <v>30</v>
      </c>
      <c r="O29" s="28"/>
      <c r="P29" s="10">
        <v>0</v>
      </c>
      <c r="Q29" s="28"/>
      <c r="R29" s="10">
        <v>30</v>
      </c>
      <c r="S29" s="28"/>
      <c r="T29" s="10">
        <v>37</v>
      </c>
      <c r="U29" s="44"/>
      <c r="V29" s="20">
        <f t="shared" si="0"/>
        <v>194</v>
      </c>
      <c r="W29" s="20">
        <f t="shared" si="1"/>
        <v>21.555555555555557</v>
      </c>
    </row>
    <row r="30" spans="1:23" ht="11.25" customHeight="1">
      <c r="A30" s="31" t="s">
        <v>93</v>
      </c>
      <c r="B30" s="30"/>
      <c r="C30" s="29" t="s">
        <v>137</v>
      </c>
      <c r="D30" s="10">
        <v>21</v>
      </c>
      <c r="E30" s="28"/>
      <c r="F30" s="10">
        <v>30</v>
      </c>
      <c r="G30" s="28"/>
      <c r="H30" s="10">
        <v>35</v>
      </c>
      <c r="I30" s="28"/>
      <c r="J30" s="10">
        <v>9</v>
      </c>
      <c r="K30" s="28"/>
      <c r="L30" s="10">
        <v>10</v>
      </c>
      <c r="M30" s="28"/>
      <c r="N30" s="10">
        <v>20</v>
      </c>
      <c r="O30" s="28"/>
      <c r="P30" s="10">
        <v>4</v>
      </c>
      <c r="Q30" s="28"/>
      <c r="R30" s="10">
        <v>25</v>
      </c>
      <c r="S30" s="28"/>
      <c r="T30" s="10">
        <v>38</v>
      </c>
      <c r="U30" s="44"/>
      <c r="V30" s="20">
        <f t="shared" si="0"/>
        <v>192</v>
      </c>
      <c r="W30" s="20">
        <f t="shared" si="1"/>
        <v>21.333333333333332</v>
      </c>
    </row>
    <row r="31" spans="1:23" ht="11.25" customHeight="1">
      <c r="A31" s="31" t="s">
        <v>76</v>
      </c>
      <c r="B31" s="30"/>
      <c r="C31" s="29" t="s">
        <v>155</v>
      </c>
      <c r="D31" s="10">
        <v>0</v>
      </c>
      <c r="E31" s="28"/>
      <c r="F31" s="10">
        <v>30</v>
      </c>
      <c r="G31" s="28"/>
      <c r="H31" s="10">
        <v>35</v>
      </c>
      <c r="I31" s="28"/>
      <c r="J31" s="10">
        <v>0</v>
      </c>
      <c r="K31" s="28"/>
      <c r="L31" s="10">
        <v>40</v>
      </c>
      <c r="M31" s="28"/>
      <c r="N31" s="10">
        <v>20</v>
      </c>
      <c r="O31" s="28"/>
      <c r="P31" s="10">
        <v>5</v>
      </c>
      <c r="Q31" s="28"/>
      <c r="R31" s="10">
        <v>25</v>
      </c>
      <c r="S31" s="28"/>
      <c r="T31" s="10">
        <v>30</v>
      </c>
      <c r="U31" s="44"/>
      <c r="V31" s="20">
        <f t="shared" si="0"/>
        <v>185</v>
      </c>
      <c r="W31" s="20">
        <f t="shared" si="1"/>
        <v>20.555555555555557</v>
      </c>
    </row>
    <row r="32" spans="1:23" ht="11.25" customHeight="1">
      <c r="A32" s="31" t="s">
        <v>89</v>
      </c>
      <c r="B32" s="30"/>
      <c r="C32" s="29" t="s">
        <v>141</v>
      </c>
      <c r="D32" s="10">
        <v>20</v>
      </c>
      <c r="E32" s="28"/>
      <c r="F32" s="10">
        <v>25</v>
      </c>
      <c r="G32" s="28"/>
      <c r="H32" s="10">
        <v>50</v>
      </c>
      <c r="I32" s="28"/>
      <c r="J32" s="10">
        <v>0</v>
      </c>
      <c r="K32" s="28"/>
      <c r="L32" s="10">
        <v>10</v>
      </c>
      <c r="M32" s="28"/>
      <c r="N32" s="10">
        <v>10</v>
      </c>
      <c r="O32" s="28"/>
      <c r="P32" s="10">
        <v>6</v>
      </c>
      <c r="Q32" s="28"/>
      <c r="R32" s="10">
        <v>30</v>
      </c>
      <c r="S32" s="28"/>
      <c r="T32" s="10">
        <v>20</v>
      </c>
      <c r="U32" s="44"/>
      <c r="V32" s="20">
        <f t="shared" si="0"/>
        <v>171</v>
      </c>
      <c r="W32" s="20">
        <f t="shared" si="1"/>
        <v>19</v>
      </c>
    </row>
    <row r="33" spans="1:23" ht="11.25" customHeight="1" thickBot="1">
      <c r="A33" s="26" t="s">
        <v>79</v>
      </c>
      <c r="B33" s="25"/>
      <c r="C33" s="24" t="s">
        <v>145</v>
      </c>
      <c r="D33" s="14">
        <v>15</v>
      </c>
      <c r="E33" s="23"/>
      <c r="F33" s="14">
        <v>0</v>
      </c>
      <c r="G33" s="23"/>
      <c r="H33" s="14">
        <v>35</v>
      </c>
      <c r="I33" s="23"/>
      <c r="J33" s="14">
        <v>0</v>
      </c>
      <c r="K33" s="23"/>
      <c r="L33" s="14">
        <v>10</v>
      </c>
      <c r="M33" s="23"/>
      <c r="N33" s="14">
        <v>10</v>
      </c>
      <c r="O33" s="23"/>
      <c r="P33" s="14">
        <v>0</v>
      </c>
      <c r="Q33" s="23"/>
      <c r="R33" s="14">
        <v>25</v>
      </c>
      <c r="S33" s="23"/>
      <c r="T33" s="14">
        <v>0</v>
      </c>
      <c r="U33" s="45"/>
      <c r="V33" s="20">
        <f t="shared" si="0"/>
        <v>95</v>
      </c>
      <c r="W33" s="20">
        <f t="shared" si="1"/>
        <v>10.555555555555555</v>
      </c>
    </row>
  </sheetData>
  <sheetProtection/>
  <mergeCells count="2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  <mergeCell ref="R8:S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9"/>
  <sheetViews>
    <sheetView tabSelected="1" zoomScalePageLayoutView="0" workbookViewId="0" topLeftCell="A7">
      <selection activeCell="Z21" sqref="Z21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11.25" customHeight="1">
      <c r="B4" s="56" t="s">
        <v>196</v>
      </c>
      <c r="C4" s="56"/>
      <c r="D4" s="56" t="s">
        <v>176</v>
      </c>
      <c r="E4" s="56"/>
      <c r="F4" s="56"/>
      <c r="G4" s="56"/>
      <c r="H4" s="56" t="s">
        <v>199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2:20" ht="11.25" customHeight="1">
      <c r="B5" s="56" t="s">
        <v>5</v>
      </c>
      <c r="C5" s="56"/>
      <c r="H5" s="56" t="s">
        <v>200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11.25" customHeight="1" thickBot="1"/>
    <row r="7" spans="1:23" ht="99.75" customHeight="1" thickBot="1">
      <c r="A7" s="51" t="s">
        <v>7</v>
      </c>
      <c r="B7" s="54" t="s">
        <v>8</v>
      </c>
      <c r="C7" s="54" t="s">
        <v>9</v>
      </c>
      <c r="D7" s="49" t="s">
        <v>175</v>
      </c>
      <c r="E7" s="49"/>
      <c r="F7" s="49" t="s">
        <v>174</v>
      </c>
      <c r="G7" s="49"/>
      <c r="H7" s="49" t="s">
        <v>173</v>
      </c>
      <c r="I7" s="49"/>
      <c r="J7" s="49" t="s">
        <v>172</v>
      </c>
      <c r="K7" s="49"/>
      <c r="L7" s="49" t="s">
        <v>171</v>
      </c>
      <c r="M7" s="49"/>
      <c r="N7" s="49" t="s">
        <v>170</v>
      </c>
      <c r="O7" s="49"/>
      <c r="P7" s="49" t="s">
        <v>169</v>
      </c>
      <c r="Q7" s="49"/>
      <c r="R7" s="49" t="s">
        <v>168</v>
      </c>
      <c r="S7" s="49"/>
      <c r="T7" s="50" t="s">
        <v>167</v>
      </c>
      <c r="U7" s="71"/>
      <c r="V7" s="21" t="s">
        <v>74</v>
      </c>
      <c r="W7" s="21" t="s">
        <v>75</v>
      </c>
    </row>
    <row r="8" spans="1:23" ht="75" customHeight="1">
      <c r="A8" s="52"/>
      <c r="B8" s="55"/>
      <c r="C8" s="55"/>
      <c r="D8" s="46" t="s">
        <v>166</v>
      </c>
      <c r="E8" s="46"/>
      <c r="F8" s="46" t="s">
        <v>165</v>
      </c>
      <c r="G8" s="46"/>
      <c r="H8" s="46" t="s">
        <v>164</v>
      </c>
      <c r="I8" s="46"/>
      <c r="J8" s="46" t="s">
        <v>163</v>
      </c>
      <c r="K8" s="46"/>
      <c r="L8" s="46" t="s">
        <v>161</v>
      </c>
      <c r="M8" s="46"/>
      <c r="N8" s="46" t="s">
        <v>161</v>
      </c>
      <c r="O8" s="46"/>
      <c r="P8" s="46" t="s">
        <v>163</v>
      </c>
      <c r="Q8" s="46"/>
      <c r="R8" s="46" t="s">
        <v>162</v>
      </c>
      <c r="S8" s="46"/>
      <c r="T8" s="47" t="s">
        <v>161</v>
      </c>
      <c r="U8" s="70"/>
      <c r="V8" s="20"/>
      <c r="W8" s="20"/>
    </row>
    <row r="9" spans="1:23" ht="11.25" customHeight="1">
      <c r="A9" s="52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2"/>
      <c r="B10" s="48" t="s">
        <v>26</v>
      </c>
      <c r="C10" s="48"/>
      <c r="D10" s="35" t="s">
        <v>31</v>
      </c>
      <c r="E10" s="35"/>
      <c r="F10" s="35" t="s">
        <v>31</v>
      </c>
      <c r="G10" s="35"/>
      <c r="H10" s="35" t="s">
        <v>30</v>
      </c>
      <c r="I10" s="35"/>
      <c r="J10" s="35" t="s">
        <v>31</v>
      </c>
      <c r="K10" s="35"/>
      <c r="L10" s="35" t="s">
        <v>30</v>
      </c>
      <c r="M10" s="35"/>
      <c r="N10" s="35" t="s">
        <v>30</v>
      </c>
      <c r="O10" s="35"/>
      <c r="P10" s="35" t="s">
        <v>30</v>
      </c>
      <c r="Q10" s="35"/>
      <c r="R10" s="35" t="s">
        <v>30</v>
      </c>
      <c r="S10" s="35"/>
      <c r="T10" s="35" t="s">
        <v>30</v>
      </c>
      <c r="U10" s="42"/>
      <c r="V10" s="20"/>
      <c r="W10" s="20"/>
    </row>
    <row r="11" spans="1:23" ht="11.25" customHeight="1">
      <c r="A11" s="53"/>
      <c r="B11" s="48" t="s">
        <v>33</v>
      </c>
      <c r="C11" s="48"/>
      <c r="D11" s="33" t="s">
        <v>38</v>
      </c>
      <c r="E11" s="33"/>
      <c r="F11" s="33" t="s">
        <v>31</v>
      </c>
      <c r="G11" s="33"/>
      <c r="H11" s="33" t="s">
        <v>158</v>
      </c>
      <c r="I11" s="33"/>
      <c r="J11" s="33" t="s">
        <v>54</v>
      </c>
      <c r="K11" s="33"/>
      <c r="L11" s="33" t="s">
        <v>82</v>
      </c>
      <c r="M11" s="33"/>
      <c r="N11" s="33" t="s">
        <v>85</v>
      </c>
      <c r="O11" s="33"/>
      <c r="P11" s="33" t="s">
        <v>84</v>
      </c>
      <c r="Q11" s="33"/>
      <c r="R11" s="33" t="s">
        <v>90</v>
      </c>
      <c r="S11" s="33"/>
      <c r="T11" s="33" t="s">
        <v>84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186</v>
      </c>
      <c r="D12" s="10">
        <v>30</v>
      </c>
      <c r="E12" s="28"/>
      <c r="F12" s="10">
        <v>30</v>
      </c>
      <c r="G12" s="28"/>
      <c r="H12" s="10">
        <v>40</v>
      </c>
      <c r="I12" s="28"/>
      <c r="J12" s="10">
        <v>24</v>
      </c>
      <c r="K12" s="28"/>
      <c r="L12" s="10">
        <v>50</v>
      </c>
      <c r="M12" s="28"/>
      <c r="N12" s="10">
        <v>50</v>
      </c>
      <c r="O12" s="28"/>
      <c r="P12" s="10">
        <v>48</v>
      </c>
      <c r="Q12" s="28"/>
      <c r="R12" s="10">
        <v>40</v>
      </c>
      <c r="S12" s="28"/>
      <c r="T12" s="10">
        <v>25</v>
      </c>
      <c r="U12" s="44"/>
      <c r="V12" s="20">
        <f aca="true" t="shared" si="0" ref="V12:V29">SUM(T12,R12,P12,N12,L12,J12,H12,F12,D12)</f>
        <v>337</v>
      </c>
      <c r="W12" s="20">
        <f aca="true" t="shared" si="1" ref="W12:W29">AVERAGE(T12,R12,P12,N12,L12,J12,H12,F12,D12)</f>
        <v>37.44444444444444</v>
      </c>
    </row>
    <row r="13" spans="1:23" ht="11.25" customHeight="1">
      <c r="A13" s="31" t="s">
        <v>42</v>
      </c>
      <c r="B13" s="30"/>
      <c r="C13" s="29" t="s">
        <v>179</v>
      </c>
      <c r="D13" s="10">
        <v>30</v>
      </c>
      <c r="E13" s="28"/>
      <c r="F13" s="10">
        <v>30</v>
      </c>
      <c r="G13" s="28"/>
      <c r="H13" s="10">
        <v>40</v>
      </c>
      <c r="I13" s="28"/>
      <c r="J13" s="10">
        <v>24</v>
      </c>
      <c r="K13" s="28"/>
      <c r="L13" s="10">
        <v>40</v>
      </c>
      <c r="M13" s="28"/>
      <c r="N13" s="10">
        <v>50</v>
      </c>
      <c r="O13" s="28"/>
      <c r="P13" s="10">
        <v>40</v>
      </c>
      <c r="Q13" s="28"/>
      <c r="R13" s="10">
        <v>42</v>
      </c>
      <c r="S13" s="28"/>
      <c r="T13" s="10">
        <v>30</v>
      </c>
      <c r="U13" s="44"/>
      <c r="V13" s="20">
        <f t="shared" si="0"/>
        <v>326</v>
      </c>
      <c r="W13" s="20">
        <f t="shared" si="1"/>
        <v>36.22222222222222</v>
      </c>
    </row>
    <row r="14" spans="1:23" ht="11.25" customHeight="1">
      <c r="A14" s="31" t="s">
        <v>44</v>
      </c>
      <c r="B14" s="30"/>
      <c r="C14" s="29" t="s">
        <v>188</v>
      </c>
      <c r="D14" s="10">
        <v>30</v>
      </c>
      <c r="E14" s="28"/>
      <c r="F14" s="10">
        <v>30</v>
      </c>
      <c r="G14" s="28"/>
      <c r="H14" s="10">
        <v>35</v>
      </c>
      <c r="I14" s="28"/>
      <c r="J14" s="10">
        <v>12</v>
      </c>
      <c r="K14" s="28"/>
      <c r="L14" s="10">
        <v>40</v>
      </c>
      <c r="M14" s="28"/>
      <c r="N14" s="10">
        <v>50</v>
      </c>
      <c r="O14" s="28"/>
      <c r="P14" s="10">
        <v>38</v>
      </c>
      <c r="Q14" s="28"/>
      <c r="R14" s="10">
        <v>40</v>
      </c>
      <c r="S14" s="28"/>
      <c r="T14" s="10">
        <v>25</v>
      </c>
      <c r="U14" s="44"/>
      <c r="V14" s="20">
        <f t="shared" si="0"/>
        <v>300</v>
      </c>
      <c r="W14" s="20">
        <f t="shared" si="1"/>
        <v>33.333333333333336</v>
      </c>
    </row>
    <row r="15" spans="1:23" ht="11.25" customHeight="1">
      <c r="A15" s="31" t="s">
        <v>46</v>
      </c>
      <c r="B15" s="30"/>
      <c r="C15" s="29" t="s">
        <v>192</v>
      </c>
      <c r="D15" s="10">
        <v>30</v>
      </c>
      <c r="E15" s="28"/>
      <c r="F15" s="10">
        <v>30</v>
      </c>
      <c r="G15" s="28"/>
      <c r="H15" s="10">
        <v>40</v>
      </c>
      <c r="I15" s="28"/>
      <c r="J15" s="10">
        <v>0</v>
      </c>
      <c r="K15" s="28"/>
      <c r="L15" s="10">
        <v>50</v>
      </c>
      <c r="M15" s="28"/>
      <c r="N15" s="10">
        <v>50</v>
      </c>
      <c r="O15" s="28"/>
      <c r="P15" s="10">
        <v>30</v>
      </c>
      <c r="Q15" s="28"/>
      <c r="R15" s="10">
        <v>30</v>
      </c>
      <c r="S15" s="28"/>
      <c r="T15" s="10">
        <v>35</v>
      </c>
      <c r="U15" s="44"/>
      <c r="V15" s="20">
        <f t="shared" si="0"/>
        <v>295</v>
      </c>
      <c r="W15" s="20">
        <f t="shared" si="1"/>
        <v>32.77777777777778</v>
      </c>
    </row>
    <row r="16" spans="1:23" ht="11.25" customHeight="1">
      <c r="A16" s="31" t="s">
        <v>48</v>
      </c>
      <c r="B16" s="30"/>
      <c r="C16" s="29" t="s">
        <v>182</v>
      </c>
      <c r="D16" s="10">
        <v>30</v>
      </c>
      <c r="E16" s="28"/>
      <c r="F16" s="10">
        <v>30</v>
      </c>
      <c r="G16" s="28"/>
      <c r="H16" s="10">
        <v>35</v>
      </c>
      <c r="I16" s="28"/>
      <c r="J16" s="10">
        <v>17</v>
      </c>
      <c r="K16" s="28"/>
      <c r="L16" s="10">
        <v>30</v>
      </c>
      <c r="M16" s="28"/>
      <c r="N16" s="10">
        <v>30</v>
      </c>
      <c r="O16" s="28"/>
      <c r="P16" s="10">
        <v>30</v>
      </c>
      <c r="Q16" s="28"/>
      <c r="R16" s="10">
        <v>30</v>
      </c>
      <c r="S16" s="28"/>
      <c r="T16" s="10">
        <v>47</v>
      </c>
      <c r="U16" s="44"/>
      <c r="V16" s="20">
        <f t="shared" si="0"/>
        <v>279</v>
      </c>
      <c r="W16" s="20">
        <f t="shared" si="1"/>
        <v>31</v>
      </c>
    </row>
    <row r="17" spans="1:23" ht="11.25" customHeight="1">
      <c r="A17" s="31" t="s">
        <v>50</v>
      </c>
      <c r="B17" s="30"/>
      <c r="C17" s="29" t="s">
        <v>183</v>
      </c>
      <c r="D17" s="10">
        <v>30</v>
      </c>
      <c r="E17" s="28"/>
      <c r="F17" s="10">
        <v>25</v>
      </c>
      <c r="G17" s="28"/>
      <c r="H17" s="10">
        <v>45</v>
      </c>
      <c r="I17" s="28"/>
      <c r="J17" s="10">
        <v>6</v>
      </c>
      <c r="K17" s="28"/>
      <c r="L17" s="10">
        <v>40</v>
      </c>
      <c r="M17" s="28"/>
      <c r="N17" s="10">
        <v>50</v>
      </c>
      <c r="O17" s="28"/>
      <c r="P17" s="10">
        <v>16</v>
      </c>
      <c r="Q17" s="28"/>
      <c r="R17" s="10">
        <v>40</v>
      </c>
      <c r="S17" s="28"/>
      <c r="T17" s="10">
        <v>25</v>
      </c>
      <c r="U17" s="44"/>
      <c r="V17" s="20">
        <f t="shared" si="0"/>
        <v>277</v>
      </c>
      <c r="W17" s="20">
        <f t="shared" si="1"/>
        <v>30.77777777777778</v>
      </c>
    </row>
    <row r="18" spans="1:23" ht="11.25" customHeight="1">
      <c r="A18" s="31" t="s">
        <v>52</v>
      </c>
      <c r="B18" s="30"/>
      <c r="C18" s="29" t="s">
        <v>189</v>
      </c>
      <c r="D18" s="10">
        <v>30</v>
      </c>
      <c r="E18" s="28"/>
      <c r="F18" s="10">
        <v>30</v>
      </c>
      <c r="G18" s="28"/>
      <c r="H18" s="10">
        <v>35</v>
      </c>
      <c r="I18" s="28"/>
      <c r="J18" s="10">
        <v>11</v>
      </c>
      <c r="K18" s="28"/>
      <c r="L18" s="10">
        <v>30</v>
      </c>
      <c r="M18" s="28"/>
      <c r="N18" s="10">
        <v>30</v>
      </c>
      <c r="O18" s="28"/>
      <c r="P18" s="10">
        <v>27</v>
      </c>
      <c r="Q18" s="28"/>
      <c r="R18" s="10">
        <v>42</v>
      </c>
      <c r="S18" s="28"/>
      <c r="T18" s="10">
        <v>37</v>
      </c>
      <c r="U18" s="44"/>
      <c r="V18" s="20">
        <f t="shared" si="0"/>
        <v>272</v>
      </c>
      <c r="W18" s="20">
        <f t="shared" si="1"/>
        <v>30.22222222222222</v>
      </c>
    </row>
    <row r="19" spans="1:23" ht="11.25" customHeight="1">
      <c r="A19" s="31" t="s">
        <v>54</v>
      </c>
      <c r="B19" s="30"/>
      <c r="C19" s="29" t="s">
        <v>178</v>
      </c>
      <c r="D19" s="10">
        <v>30</v>
      </c>
      <c r="E19" s="28"/>
      <c r="F19" s="10">
        <v>30</v>
      </c>
      <c r="G19" s="28"/>
      <c r="H19" s="10">
        <v>40</v>
      </c>
      <c r="I19" s="28"/>
      <c r="J19" s="10">
        <v>11</v>
      </c>
      <c r="K19" s="28"/>
      <c r="L19" s="10">
        <v>30</v>
      </c>
      <c r="M19" s="28"/>
      <c r="N19" s="10">
        <v>30</v>
      </c>
      <c r="O19" s="28"/>
      <c r="P19" s="10">
        <v>45</v>
      </c>
      <c r="Q19" s="28"/>
      <c r="R19" s="10">
        <v>30</v>
      </c>
      <c r="S19" s="28"/>
      <c r="T19" s="10">
        <v>20</v>
      </c>
      <c r="U19" s="44"/>
      <c r="V19" s="20">
        <f t="shared" si="0"/>
        <v>266</v>
      </c>
      <c r="W19" s="20">
        <f t="shared" si="1"/>
        <v>29.555555555555557</v>
      </c>
    </row>
    <row r="20" spans="1:23" ht="11.25" customHeight="1">
      <c r="A20" s="31" t="s">
        <v>56</v>
      </c>
      <c r="B20" s="30"/>
      <c r="C20" s="29" t="s">
        <v>185</v>
      </c>
      <c r="D20" s="10">
        <v>30</v>
      </c>
      <c r="E20" s="28"/>
      <c r="F20" s="10">
        <v>30</v>
      </c>
      <c r="G20" s="28"/>
      <c r="H20" s="10">
        <v>40</v>
      </c>
      <c r="I20" s="28"/>
      <c r="J20" s="10">
        <v>12</v>
      </c>
      <c r="K20" s="28"/>
      <c r="L20" s="10">
        <v>20</v>
      </c>
      <c r="M20" s="28"/>
      <c r="N20" s="10">
        <v>20</v>
      </c>
      <c r="O20" s="28"/>
      <c r="P20" s="10">
        <v>40</v>
      </c>
      <c r="Q20" s="28"/>
      <c r="R20" s="10">
        <v>38</v>
      </c>
      <c r="S20" s="28"/>
      <c r="T20" s="10">
        <v>20</v>
      </c>
      <c r="U20" s="44"/>
      <c r="V20" s="20">
        <f t="shared" si="0"/>
        <v>250</v>
      </c>
      <c r="W20" s="20">
        <f t="shared" si="1"/>
        <v>27.77777777777778</v>
      </c>
    </row>
    <row r="21" spans="1:23" ht="11.25" customHeight="1">
      <c r="A21" s="31" t="s">
        <v>59</v>
      </c>
      <c r="B21" s="30"/>
      <c r="C21" s="29" t="s">
        <v>187</v>
      </c>
      <c r="D21" s="10">
        <v>15</v>
      </c>
      <c r="E21" s="28"/>
      <c r="F21" s="10">
        <v>30</v>
      </c>
      <c r="G21" s="28"/>
      <c r="H21" s="10">
        <v>50</v>
      </c>
      <c r="I21" s="28"/>
      <c r="J21" s="10">
        <v>0</v>
      </c>
      <c r="K21" s="28"/>
      <c r="L21" s="10">
        <v>40</v>
      </c>
      <c r="M21" s="28"/>
      <c r="N21" s="10">
        <v>50</v>
      </c>
      <c r="O21" s="28"/>
      <c r="P21" s="10">
        <v>22</v>
      </c>
      <c r="Q21" s="28"/>
      <c r="R21" s="10">
        <v>38</v>
      </c>
      <c r="S21" s="28"/>
      <c r="T21" s="10">
        <v>0</v>
      </c>
      <c r="U21" s="44"/>
      <c r="V21" s="20">
        <f t="shared" si="0"/>
        <v>245</v>
      </c>
      <c r="W21" s="20">
        <f t="shared" si="1"/>
        <v>27.22222222222222</v>
      </c>
    </row>
    <row r="22" spans="1:23" ht="11.25" customHeight="1">
      <c r="A22" s="31" t="s">
        <v>58</v>
      </c>
      <c r="B22" s="30"/>
      <c r="C22" s="29" t="s">
        <v>191</v>
      </c>
      <c r="D22" s="10">
        <v>25</v>
      </c>
      <c r="E22" s="28"/>
      <c r="F22" s="10">
        <v>30</v>
      </c>
      <c r="G22" s="28"/>
      <c r="H22" s="10">
        <v>50</v>
      </c>
      <c r="I22" s="28"/>
      <c r="J22" s="10">
        <v>5</v>
      </c>
      <c r="K22" s="28"/>
      <c r="L22" s="10">
        <v>20</v>
      </c>
      <c r="M22" s="28"/>
      <c r="N22" s="10">
        <v>20</v>
      </c>
      <c r="O22" s="28"/>
      <c r="P22" s="10">
        <v>16</v>
      </c>
      <c r="Q22" s="28"/>
      <c r="R22" s="10">
        <v>38</v>
      </c>
      <c r="S22" s="28"/>
      <c r="T22" s="10">
        <v>30</v>
      </c>
      <c r="U22" s="44"/>
      <c r="V22" s="20">
        <f t="shared" si="0"/>
        <v>234</v>
      </c>
      <c r="W22" s="20">
        <f t="shared" si="1"/>
        <v>26</v>
      </c>
    </row>
    <row r="23" spans="1:23" ht="11.25" customHeight="1">
      <c r="A23" s="31" t="s">
        <v>62</v>
      </c>
      <c r="B23" s="30"/>
      <c r="C23" s="29" t="s">
        <v>190</v>
      </c>
      <c r="D23" s="10">
        <v>30</v>
      </c>
      <c r="E23" s="28"/>
      <c r="F23" s="10">
        <v>30</v>
      </c>
      <c r="G23" s="28"/>
      <c r="H23" s="10">
        <v>35</v>
      </c>
      <c r="I23" s="28"/>
      <c r="J23" s="10">
        <v>6</v>
      </c>
      <c r="K23" s="28"/>
      <c r="L23" s="10">
        <v>30</v>
      </c>
      <c r="M23" s="28"/>
      <c r="N23" s="10">
        <v>30</v>
      </c>
      <c r="O23" s="28"/>
      <c r="P23" s="10">
        <v>23</v>
      </c>
      <c r="Q23" s="28"/>
      <c r="R23" s="10">
        <v>30</v>
      </c>
      <c r="S23" s="28"/>
      <c r="T23" s="10">
        <v>20</v>
      </c>
      <c r="U23" s="44"/>
      <c r="V23" s="20">
        <f t="shared" si="0"/>
        <v>234</v>
      </c>
      <c r="W23" s="20">
        <f t="shared" si="1"/>
        <v>26</v>
      </c>
    </row>
    <row r="24" spans="1:23" ht="11.25" customHeight="1">
      <c r="A24" s="31" t="s">
        <v>64</v>
      </c>
      <c r="B24" s="30"/>
      <c r="C24" s="29" t="s">
        <v>180</v>
      </c>
      <c r="D24" s="10">
        <v>30</v>
      </c>
      <c r="E24" s="28"/>
      <c r="F24" s="10">
        <v>30</v>
      </c>
      <c r="G24" s="28"/>
      <c r="H24" s="10">
        <v>40</v>
      </c>
      <c r="I24" s="28"/>
      <c r="J24" s="10">
        <v>12</v>
      </c>
      <c r="K24" s="28"/>
      <c r="L24" s="10">
        <v>10</v>
      </c>
      <c r="M24" s="28"/>
      <c r="N24" s="10">
        <v>20</v>
      </c>
      <c r="O24" s="28"/>
      <c r="P24" s="10">
        <v>30</v>
      </c>
      <c r="Q24" s="28"/>
      <c r="R24" s="10">
        <v>38</v>
      </c>
      <c r="S24" s="28"/>
      <c r="T24" s="10">
        <v>20</v>
      </c>
      <c r="U24" s="44"/>
      <c r="V24" s="20">
        <f t="shared" si="0"/>
        <v>230</v>
      </c>
      <c r="W24" s="20">
        <f t="shared" si="1"/>
        <v>25.555555555555557</v>
      </c>
    </row>
    <row r="25" spans="1:23" ht="11.25" customHeight="1">
      <c r="A25" s="31" t="s">
        <v>66</v>
      </c>
      <c r="B25" s="30"/>
      <c r="C25" s="29" t="s">
        <v>184</v>
      </c>
      <c r="D25" s="10">
        <v>20</v>
      </c>
      <c r="E25" s="28"/>
      <c r="F25" s="10">
        <v>30</v>
      </c>
      <c r="G25" s="28"/>
      <c r="H25" s="10">
        <v>50</v>
      </c>
      <c r="I25" s="28"/>
      <c r="J25" s="10">
        <v>5</v>
      </c>
      <c r="K25" s="28"/>
      <c r="L25" s="10">
        <v>20</v>
      </c>
      <c r="M25" s="28"/>
      <c r="N25" s="10">
        <v>20</v>
      </c>
      <c r="O25" s="28"/>
      <c r="P25" s="10">
        <v>0</v>
      </c>
      <c r="Q25" s="28"/>
      <c r="R25" s="10">
        <v>30</v>
      </c>
      <c r="S25" s="28"/>
      <c r="T25" s="10">
        <v>38</v>
      </c>
      <c r="U25" s="44"/>
      <c r="V25" s="20">
        <f t="shared" si="0"/>
        <v>213</v>
      </c>
      <c r="W25" s="20">
        <f t="shared" si="1"/>
        <v>23.666666666666668</v>
      </c>
    </row>
    <row r="26" spans="1:23" ht="11.25" customHeight="1">
      <c r="A26" s="31" t="s">
        <v>68</v>
      </c>
      <c r="B26" s="30"/>
      <c r="C26" s="29" t="s">
        <v>194</v>
      </c>
      <c r="D26" s="10">
        <v>30</v>
      </c>
      <c r="E26" s="28"/>
      <c r="F26" s="10">
        <v>30</v>
      </c>
      <c r="G26" s="28"/>
      <c r="H26" s="10">
        <v>0</v>
      </c>
      <c r="I26" s="28"/>
      <c r="J26" s="10">
        <v>0</v>
      </c>
      <c r="K26" s="28"/>
      <c r="L26" s="10">
        <v>20</v>
      </c>
      <c r="M26" s="28"/>
      <c r="N26" s="10">
        <v>40</v>
      </c>
      <c r="O26" s="28"/>
      <c r="P26" s="10">
        <v>10</v>
      </c>
      <c r="Q26" s="28"/>
      <c r="R26" s="10">
        <v>40</v>
      </c>
      <c r="S26" s="28"/>
      <c r="T26" s="10">
        <v>25</v>
      </c>
      <c r="U26" s="44"/>
      <c r="V26" s="20">
        <f t="shared" si="0"/>
        <v>195</v>
      </c>
      <c r="W26" s="20">
        <f t="shared" si="1"/>
        <v>21.666666666666668</v>
      </c>
    </row>
    <row r="27" spans="1:23" ht="11.25" customHeight="1">
      <c r="A27" s="31" t="s">
        <v>70</v>
      </c>
      <c r="B27" s="30"/>
      <c r="C27" s="29" t="s">
        <v>193</v>
      </c>
      <c r="D27" s="10">
        <v>30</v>
      </c>
      <c r="E27" s="28"/>
      <c r="F27" s="10">
        <v>30</v>
      </c>
      <c r="G27" s="28"/>
      <c r="H27" s="10">
        <v>35</v>
      </c>
      <c r="I27" s="28"/>
      <c r="J27" s="10">
        <v>0</v>
      </c>
      <c r="K27" s="28"/>
      <c r="L27" s="10">
        <v>10</v>
      </c>
      <c r="M27" s="28"/>
      <c r="N27" s="10">
        <v>10</v>
      </c>
      <c r="O27" s="28"/>
      <c r="P27" s="10">
        <v>0</v>
      </c>
      <c r="Q27" s="28"/>
      <c r="R27" s="10">
        <v>30</v>
      </c>
      <c r="S27" s="28"/>
      <c r="T27" s="10">
        <v>20</v>
      </c>
      <c r="U27" s="44"/>
      <c r="V27" s="20">
        <f t="shared" si="0"/>
        <v>165</v>
      </c>
      <c r="W27" s="20">
        <f t="shared" si="1"/>
        <v>18.333333333333332</v>
      </c>
    </row>
    <row r="28" spans="1:23" ht="11.25" customHeight="1">
      <c r="A28" s="31" t="s">
        <v>72</v>
      </c>
      <c r="B28" s="30"/>
      <c r="C28" s="29" t="s">
        <v>195</v>
      </c>
      <c r="D28" s="10">
        <v>10</v>
      </c>
      <c r="E28" s="28"/>
      <c r="F28" s="10">
        <v>30</v>
      </c>
      <c r="G28" s="28"/>
      <c r="H28" s="10">
        <v>50</v>
      </c>
      <c r="I28" s="28"/>
      <c r="J28" s="10">
        <v>0</v>
      </c>
      <c r="K28" s="28"/>
      <c r="L28" s="10">
        <v>10</v>
      </c>
      <c r="M28" s="28"/>
      <c r="N28" s="10">
        <v>20</v>
      </c>
      <c r="O28" s="28"/>
      <c r="P28" s="10">
        <v>0</v>
      </c>
      <c r="Q28" s="28"/>
      <c r="R28" s="10">
        <v>35</v>
      </c>
      <c r="S28" s="28"/>
      <c r="T28" s="10">
        <v>0</v>
      </c>
      <c r="U28" s="44"/>
      <c r="V28" s="20">
        <f t="shared" si="0"/>
        <v>155</v>
      </c>
      <c r="W28" s="20">
        <f t="shared" si="1"/>
        <v>17.22222222222222</v>
      </c>
    </row>
    <row r="29" spans="1:23" ht="11.25" customHeight="1" thickBot="1">
      <c r="A29" s="26" t="s">
        <v>95</v>
      </c>
      <c r="B29" s="25"/>
      <c r="C29" s="24" t="s">
        <v>181</v>
      </c>
      <c r="D29" s="14">
        <v>10</v>
      </c>
      <c r="E29" s="23"/>
      <c r="F29" s="14">
        <v>30</v>
      </c>
      <c r="G29" s="23"/>
      <c r="H29" s="14">
        <v>35</v>
      </c>
      <c r="I29" s="23"/>
      <c r="J29" s="14">
        <v>0</v>
      </c>
      <c r="K29" s="23"/>
      <c r="L29" s="14">
        <v>10</v>
      </c>
      <c r="M29" s="23"/>
      <c r="N29" s="14">
        <v>10</v>
      </c>
      <c r="O29" s="23"/>
      <c r="P29" s="14">
        <v>0</v>
      </c>
      <c r="Q29" s="23"/>
      <c r="R29" s="14">
        <v>42</v>
      </c>
      <c r="S29" s="23"/>
      <c r="T29" s="14">
        <v>0</v>
      </c>
      <c r="U29" s="45"/>
      <c r="V29" s="20">
        <f t="shared" si="0"/>
        <v>137</v>
      </c>
      <c r="W29" s="20">
        <f t="shared" si="1"/>
        <v>15.222222222222221</v>
      </c>
    </row>
  </sheetData>
  <sheetProtection/>
  <mergeCells count="2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  <mergeCell ref="R8:S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Берговская Ирина Николаевна</cp:lastModifiedBy>
  <cp:lastPrinted>2023-10-17T06:19:59Z</cp:lastPrinted>
  <dcterms:created xsi:type="dcterms:W3CDTF">2023-10-17T06:19:59Z</dcterms:created>
  <dcterms:modified xsi:type="dcterms:W3CDTF">2023-10-23T14:26:27Z</dcterms:modified>
  <cp:category/>
  <cp:version/>
  <cp:contentType/>
  <cp:contentStatus/>
  <cp:revision>1</cp:revision>
</cp:coreProperties>
</file>