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со старого комьютера\РЕЙТИНГ\"/>
    </mc:Choice>
  </mc:AlternateContent>
  <bookViews>
    <workbookView xWindow="14025" yWindow="390" windowWidth="10335" windowHeight="15210" tabRatio="697" firstSheet="5" activeTab="8"/>
  </bookViews>
  <sheets>
    <sheet name="Б-ПБЭ-51" sheetId="19" r:id="rId1"/>
    <sheet name="Б-Б 41" sheetId="20" r:id="rId2"/>
    <sheet name="Б-Х 41" sheetId="21" r:id="rId3"/>
    <sheet name="Б-ЗК 41" sheetId="22" r:id="rId4"/>
    <sheet name="Б-ТБ 41" sheetId="23" r:id="rId5"/>
    <sheet name="Б-ПБГ 41" sheetId="24" r:id="rId6"/>
    <sheet name="Б-ЗК 31" sheetId="31" r:id="rId7"/>
    <sheet name="Б-ПБГ 31" sheetId="33" r:id="rId8"/>
    <sheet name="С-Ф 41" sheetId="25" r:id="rId9"/>
    <sheet name="Б-ЗК 21" sheetId="26" r:id="rId10"/>
    <sheet name="Б-ПГБ 21" sheetId="27" r:id="rId11"/>
    <sheet name="Б-ПХБ 21" sheetId="28" r:id="rId12"/>
    <sheet name="С-Ф 21" sheetId="29" r:id="rId13"/>
    <sheet name="Б-Б 31" sheetId="30" r:id="rId14"/>
    <sheet name="Б-Х 31" sheetId="32" r:id="rId15"/>
    <sheet name="С-Ф 31" sheetId="34" r:id="rId16"/>
    <sheet name="Б-Б 11" sheetId="39" r:id="rId17"/>
    <sheet name="Б-Х 11" sheetId="40" r:id="rId18"/>
    <sheet name="Б-ЗК 11" sheetId="41" r:id="rId19"/>
    <sheet name="Б-ПББ 11" sheetId="42" r:id="rId20"/>
    <sheet name="С-Ф 11" sheetId="43" r:id="rId2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5" l="1"/>
  <c r="H14" i="25"/>
  <c r="H13" i="25"/>
  <c r="H12" i="25"/>
  <c r="H11" i="25"/>
  <c r="H10" i="25"/>
  <c r="H9" i="25"/>
  <c r="H8" i="25"/>
  <c r="H7" i="25"/>
  <c r="H6" i="25"/>
  <c r="H5" i="25"/>
  <c r="H4" i="25"/>
  <c r="E5" i="27"/>
  <c r="E6" i="27"/>
  <c r="E7" i="27"/>
  <c r="E8" i="27"/>
  <c r="E9" i="27"/>
  <c r="E10" i="27"/>
  <c r="E11" i="27"/>
  <c r="E12" i="27"/>
  <c r="E13" i="27"/>
  <c r="E14" i="27"/>
  <c r="E15" i="27"/>
  <c r="E4" i="27"/>
  <c r="E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4" i="26"/>
  <c r="G4" i="33"/>
  <c r="G5" i="33"/>
  <c r="G6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3" i="33"/>
  <c r="G5" i="31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4" i="31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4" i="24"/>
  <c r="I4" i="23"/>
  <c r="I5" i="23"/>
  <c r="I6" i="23"/>
  <c r="I7" i="23"/>
  <c r="I8" i="23"/>
  <c r="I9" i="23"/>
  <c r="I10" i="23"/>
  <c r="I11" i="23"/>
  <c r="I12" i="23"/>
  <c r="I13" i="23"/>
  <c r="I14" i="23"/>
  <c r="I15" i="23"/>
  <c r="I3" i="23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4" i="22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4" i="21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4" i="20"/>
  <c r="F14" i="25" l="1"/>
  <c r="G5" i="32" l="1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4" i="32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4" i="30"/>
  <c r="I9" i="20" l="1"/>
  <c r="I10" i="20"/>
  <c r="I11" i="20"/>
  <c r="I12" i="20"/>
  <c r="I13" i="20"/>
  <c r="I14" i="20"/>
  <c r="I15" i="20"/>
  <c r="I16" i="20"/>
  <c r="I17" i="20"/>
  <c r="I18" i="20"/>
  <c r="I19" i="20"/>
  <c r="I20" i="20"/>
  <c r="I22" i="20"/>
  <c r="I5" i="20"/>
  <c r="I6" i="20"/>
  <c r="I7" i="20"/>
  <c r="I8" i="20"/>
  <c r="I4" i="20"/>
  <c r="I23" i="20"/>
  <c r="C4" i="27" l="1"/>
  <c r="C5" i="26"/>
  <c r="C4" i="26"/>
</calcChain>
</file>

<file path=xl/sharedStrings.xml><?xml version="1.0" encoding="utf-8"?>
<sst xmlns="http://schemas.openxmlformats.org/spreadsheetml/2006/main" count="542" uniqueCount="344">
  <si>
    <t>1 семестр</t>
  </si>
  <si>
    <t>2 семестр</t>
  </si>
  <si>
    <t>№</t>
  </si>
  <si>
    <t>Номер зачетной книжки</t>
  </si>
  <si>
    <t>Первый семестр</t>
  </si>
  <si>
    <t>Второй семестр</t>
  </si>
  <si>
    <t>Третий семестр</t>
  </si>
  <si>
    <t>Четвертый семестр</t>
  </si>
  <si>
    <t>Пятый семестр</t>
  </si>
  <si>
    <t>Шестой семестр</t>
  </si>
  <si>
    <t>Седьмой семестр</t>
  </si>
  <si>
    <t>Восьмой семестр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</si>
  <si>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</si>
  <si>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</si>
  <si>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</si>
  <si>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</si>
  <si>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</si>
  <si>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</si>
  <si>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</si>
  <si>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</si>
  <si>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</si>
  <si>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</si>
  <si>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</si>
  <si>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</si>
  <si>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</si>
  <si>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</si>
  <si>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</si>
  <si>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</si>
  <si>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</si>
  <si>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</si>
  <si>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210111</t>
  </si>
  <si>
    <t>211233</t>
  </si>
  <si>
    <t>Девятый семестр</t>
  </si>
  <si>
    <t>210412</t>
  </si>
  <si>
    <t>210413</t>
  </si>
  <si>
    <t>210419</t>
  </si>
  <si>
    <t>211629</t>
  </si>
  <si>
    <t>210424</t>
  </si>
  <si>
    <t>210159</t>
  </si>
  <si>
    <t>210422</t>
  </si>
  <si>
    <t>210410</t>
  </si>
  <si>
    <t>210420</t>
  </si>
  <si>
    <t>210425</t>
  </si>
  <si>
    <t>210414</t>
  </si>
  <si>
    <t>210416</t>
  </si>
  <si>
    <t>210415</t>
  </si>
  <si>
    <t>210421</t>
  </si>
  <si>
    <t>210423</t>
  </si>
  <si>
    <t>210144</t>
  </si>
  <si>
    <t>220281</t>
  </si>
  <si>
    <t>220283</t>
  </si>
  <si>
    <t>220905</t>
  </si>
  <si>
    <t>220284</t>
  </si>
  <si>
    <t>220902</t>
  </si>
  <si>
    <t>220906</t>
  </si>
  <si>
    <t>220285</t>
  </si>
  <si>
    <t>220279</t>
  </si>
  <si>
    <t>220907</t>
  </si>
  <si>
    <t>220222</t>
  </si>
  <si>
    <t>220275</t>
  </si>
  <si>
    <t>220903</t>
  </si>
  <si>
    <t>220286</t>
  </si>
  <si>
    <t>220280</t>
  </si>
  <si>
    <t>220904</t>
  </si>
  <si>
    <t>220260</t>
  </si>
  <si>
    <t>220899</t>
  </si>
  <si>
    <t>220272</t>
  </si>
  <si>
    <t>220268</t>
  </si>
  <si>
    <t>200823</t>
  </si>
  <si>
    <t>220901</t>
  </si>
  <si>
    <t>220267</t>
  </si>
  <si>
    <t>220140</t>
  </si>
  <si>
    <t>220269</t>
  </si>
  <si>
    <t>220266</t>
  </si>
  <si>
    <t>220262</t>
  </si>
  <si>
    <t>220900</t>
  </si>
  <si>
    <t>220139</t>
  </si>
  <si>
    <t>220270</t>
  </si>
  <si>
    <t>220264</t>
  </si>
  <si>
    <t>220333</t>
  </si>
  <si>
    <t>220343</t>
  </si>
  <si>
    <t>220340</t>
  </si>
  <si>
    <t>220342</t>
  </si>
  <si>
    <t>220338</t>
  </si>
  <si>
    <t>220335</t>
  </si>
  <si>
    <t>220339</t>
  </si>
  <si>
    <t>220344</t>
  </si>
  <si>
    <t>220332</t>
  </si>
  <si>
    <t>220341</t>
  </si>
  <si>
    <t>220331</t>
  </si>
  <si>
    <t>220336</t>
  </si>
  <si>
    <t>220334</t>
  </si>
  <si>
    <t>220323</t>
  </si>
  <si>
    <t>220320</t>
  </si>
  <si>
    <t>220319</t>
  </si>
  <si>
    <t>220227</t>
  </si>
  <si>
    <t>220327</t>
  </si>
  <si>
    <t>220330</t>
  </si>
  <si>
    <t>220329</t>
  </si>
  <si>
    <t>220322</t>
  </si>
  <si>
    <t>220228</t>
  </si>
  <si>
    <t>220326</t>
  </si>
  <si>
    <t>220325</t>
  </si>
  <si>
    <t>220328</t>
  </si>
  <si>
    <t>220321</t>
  </si>
  <si>
    <t>220491</t>
  </si>
  <si>
    <t>220490</t>
  </si>
  <si>
    <t>220489</t>
  </si>
  <si>
    <t>220185</t>
  </si>
  <si>
    <t>220487</t>
  </si>
  <si>
    <t>220483</t>
  </si>
  <si>
    <t>221353</t>
  </si>
  <si>
    <t>220486</t>
  </si>
  <si>
    <t>210363</t>
  </si>
  <si>
    <t>221351</t>
  </si>
  <si>
    <t>220482</t>
  </si>
  <si>
    <t>220485</t>
  </si>
  <si>
    <t>220492</t>
  </si>
  <si>
    <t>220481</t>
  </si>
  <si>
    <t>220248</t>
  </si>
  <si>
    <t>220186</t>
  </si>
  <si>
    <t>19</t>
  </si>
  <si>
    <t>221352</t>
  </si>
  <si>
    <t>20</t>
  </si>
  <si>
    <t>220493</t>
  </si>
  <si>
    <t>220484</t>
  </si>
  <si>
    <t>221075</t>
  </si>
  <si>
    <t>221064</t>
  </si>
  <si>
    <t>221063</t>
  </si>
  <si>
    <t>221070</t>
  </si>
  <si>
    <t>221069</t>
  </si>
  <si>
    <t>221059</t>
  </si>
  <si>
    <t>221074</t>
  </si>
  <si>
    <t>221071</t>
  </si>
  <si>
    <t>221077</t>
  </si>
  <si>
    <t>Б-Б 31</t>
  </si>
  <si>
    <t>первый семестр</t>
  </si>
  <si>
    <t>240941</t>
  </si>
  <si>
    <t>240940</t>
  </si>
  <si>
    <t>240944</t>
  </si>
  <si>
    <t>240155</t>
  </si>
  <si>
    <t>240149</t>
  </si>
  <si>
    <t>240089</t>
  </si>
  <si>
    <t>240153</t>
  </si>
  <si>
    <t>240150</t>
  </si>
  <si>
    <t>240154</t>
  </si>
  <si>
    <t>240156</t>
  </si>
  <si>
    <t>240945</t>
  </si>
  <si>
    <t>240943</t>
  </si>
  <si>
    <t>240152</t>
  </si>
  <si>
    <t>второй семестр</t>
  </si>
  <si>
    <t>третий семестр</t>
  </si>
  <si>
    <t>четвертый семестр</t>
  </si>
  <si>
    <t>пятый семестр</t>
  </si>
  <si>
    <t>240289</t>
  </si>
  <si>
    <t>240281</t>
  </si>
  <si>
    <t>240280</t>
  </si>
  <si>
    <t>241276</t>
  </si>
  <si>
    <t>240279</t>
  </si>
  <si>
    <t>240282</t>
  </si>
  <si>
    <t>240283</t>
  </si>
  <si>
    <t>240035</t>
  </si>
  <si>
    <t>240284</t>
  </si>
  <si>
    <t>240287</t>
  </si>
  <si>
    <t>240285</t>
  </si>
  <si>
    <t>240286</t>
  </si>
  <si>
    <t>240420</t>
  </si>
  <si>
    <t>240418</t>
  </si>
  <si>
    <t>240076</t>
  </si>
  <si>
    <t>240424</t>
  </si>
  <si>
    <t>240417</t>
  </si>
  <si>
    <t>240422</t>
  </si>
  <si>
    <t>240414</t>
  </si>
  <si>
    <t>240426</t>
  </si>
  <si>
    <t>240423</t>
  </si>
  <si>
    <t>240119</t>
  </si>
  <si>
    <t>240416</t>
  </si>
  <si>
    <t>240415</t>
  </si>
  <si>
    <t>241075</t>
  </si>
  <si>
    <t>241076</t>
  </si>
  <si>
    <t>241074</t>
  </si>
  <si>
    <t>241073</t>
  </si>
  <si>
    <t>230177</t>
  </si>
  <si>
    <t>230178</t>
  </si>
  <si>
    <t>230184</t>
  </si>
  <si>
    <t>230175</t>
  </si>
  <si>
    <t>241847</t>
  </si>
  <si>
    <t>230188</t>
  </si>
  <si>
    <t>230189</t>
  </si>
  <si>
    <t>230193</t>
  </si>
  <si>
    <t>230179</t>
  </si>
  <si>
    <t>230190</t>
  </si>
  <si>
    <t>230182</t>
  </si>
  <si>
    <t>230185</t>
  </si>
  <si>
    <t>230181</t>
  </si>
  <si>
    <t>230191</t>
  </si>
  <si>
    <t>221380</t>
  </si>
  <si>
    <t>230186</t>
  </si>
  <si>
    <t>230174</t>
  </si>
  <si>
    <t>230180</t>
  </si>
  <si>
    <t>230166</t>
  </si>
  <si>
    <t>230162</t>
  </si>
  <si>
    <t>230168</t>
  </si>
  <si>
    <t>230163</t>
  </si>
  <si>
    <t>230157</t>
  </si>
  <si>
    <t>230155</t>
  </si>
  <si>
    <t>230165</t>
  </si>
  <si>
    <t>230024</t>
  </si>
  <si>
    <t>230170</t>
  </si>
  <si>
    <t>230151</t>
  </si>
  <si>
    <t>230158</t>
  </si>
  <si>
    <t>230150</t>
  </si>
  <si>
    <t>230160</t>
  </si>
  <si>
    <t>230164</t>
  </si>
  <si>
    <t>230169</t>
  </si>
  <si>
    <t>230167</t>
  </si>
  <si>
    <t>230154</t>
  </si>
  <si>
    <t>230240</t>
  </si>
  <si>
    <t>230245</t>
  </si>
  <si>
    <t>230238</t>
  </si>
  <si>
    <t>230235</t>
  </si>
  <si>
    <t>230027</t>
  </si>
  <si>
    <t>231905</t>
  </si>
  <si>
    <t>230242</t>
  </si>
  <si>
    <t>230234</t>
  </si>
  <si>
    <t>230237</t>
  </si>
  <si>
    <t>230244</t>
  </si>
  <si>
    <t>230236</t>
  </si>
  <si>
    <t>230241</t>
  </si>
  <si>
    <t>231005</t>
  </si>
  <si>
    <t>230243</t>
  </si>
  <si>
    <t>230981</t>
  </si>
  <si>
    <t>230172</t>
  </si>
  <si>
    <t>230983</t>
  </si>
  <si>
    <t>230403</t>
  </si>
  <si>
    <t>230398</t>
  </si>
  <si>
    <t>230104</t>
  </si>
  <si>
    <t>230395</t>
  </si>
  <si>
    <t>230399</t>
  </si>
  <si>
    <t>230404</t>
  </si>
  <si>
    <t>230106</t>
  </si>
  <si>
    <t>230401</t>
  </si>
  <si>
    <t>230396</t>
  </si>
  <si>
    <t>230405</t>
  </si>
  <si>
    <t>230408</t>
  </si>
  <si>
    <t>230410</t>
  </si>
  <si>
    <t>230394</t>
  </si>
  <si>
    <t>230406</t>
  </si>
  <si>
    <t>230105</t>
  </si>
  <si>
    <t>230107</t>
  </si>
  <si>
    <t>230402</t>
  </si>
  <si>
    <t>230400</t>
  </si>
  <si>
    <t>231118</t>
  </si>
  <si>
    <t>231112</t>
  </si>
  <si>
    <t>231116</t>
  </si>
  <si>
    <t>231113</t>
  </si>
  <si>
    <t>231115</t>
  </si>
  <si>
    <t>231117</t>
  </si>
  <si>
    <t>231119</t>
  </si>
  <si>
    <t>231114</t>
  </si>
  <si>
    <t>3 семестр</t>
  </si>
  <si>
    <t>4 семестр</t>
  </si>
  <si>
    <t>5 семестр</t>
  </si>
  <si>
    <t>6 семестр</t>
  </si>
  <si>
    <t>7 семестр</t>
  </si>
  <si>
    <t>210003</t>
  </si>
  <si>
    <t>211254</t>
  </si>
  <si>
    <t>210222</t>
  </si>
  <si>
    <t>0,89222</t>
  </si>
  <si>
    <t>0,87444</t>
  </si>
  <si>
    <t>0,78667</t>
  </si>
  <si>
    <t>0,84778</t>
  </si>
  <si>
    <t>0,71556</t>
  </si>
  <si>
    <t>0,86556</t>
  </si>
  <si>
    <t>0,89</t>
  </si>
  <si>
    <t>0,87333</t>
  </si>
  <si>
    <t>0,82778</t>
  </si>
  <si>
    <t>0,85333</t>
  </si>
  <si>
    <t>0,88444</t>
  </si>
  <si>
    <t>0,88667</t>
  </si>
  <si>
    <t>0,91778</t>
  </si>
  <si>
    <t>0,93333</t>
  </si>
  <si>
    <t>0,9075</t>
  </si>
  <si>
    <t>0,7475</t>
  </si>
  <si>
    <t>0,885</t>
  </si>
  <si>
    <t>0,73</t>
  </si>
  <si>
    <t>0,88917</t>
  </si>
  <si>
    <t>0,85667</t>
  </si>
  <si>
    <t>0,9025</t>
  </si>
  <si>
    <t>0,86667</t>
  </si>
  <si>
    <t>0,90083</t>
  </si>
  <si>
    <t>0,94167</t>
  </si>
  <si>
    <t>0,89583</t>
  </si>
  <si>
    <t>0,91</t>
  </si>
  <si>
    <t>0,8975</t>
  </si>
  <si>
    <t>0,91333</t>
  </si>
  <si>
    <t>0,89333</t>
  </si>
  <si>
    <t>0,90167</t>
  </si>
  <si>
    <t>0,845</t>
  </si>
  <si>
    <t>0,87</t>
  </si>
  <si>
    <t>0,90667</t>
  </si>
  <si>
    <t>0,895</t>
  </si>
  <si>
    <t>0,89167</t>
  </si>
  <si>
    <t>0,9175</t>
  </si>
  <si>
    <t>0,94417</t>
  </si>
  <si>
    <t>0,89083</t>
  </si>
  <si>
    <t>0,83917</t>
  </si>
  <si>
    <t>0,92333</t>
  </si>
  <si>
    <t>0,945</t>
  </si>
  <si>
    <t>0,86583</t>
  </si>
  <si>
    <t>0,91583</t>
  </si>
  <si>
    <t>0,92583</t>
  </si>
  <si>
    <t>0,91625</t>
  </si>
  <si>
    <t>0,91875</t>
  </si>
  <si>
    <t>0,84</t>
  </si>
  <si>
    <t>0,9275</t>
  </si>
  <si>
    <t>0,8225</t>
  </si>
  <si>
    <t>0,89125</t>
  </si>
  <si>
    <t>0,86875</t>
  </si>
  <si>
    <t>0,92125</t>
  </si>
  <si>
    <t>0,91375</t>
  </si>
  <si>
    <t>0,89375</t>
  </si>
  <si>
    <t>0,94625</t>
  </si>
  <si>
    <t>251430</t>
  </si>
  <si>
    <t>251427</t>
  </si>
  <si>
    <t>250114</t>
  </si>
  <si>
    <t>251424</t>
  </si>
  <si>
    <t>250558</t>
  </si>
  <si>
    <t>250202</t>
  </si>
  <si>
    <t>251429</t>
  </si>
  <si>
    <t>250199</t>
  </si>
  <si>
    <t>251422</t>
  </si>
  <si>
    <t>251428</t>
  </si>
  <si>
    <t>251423</t>
  </si>
  <si>
    <t>250201</t>
  </si>
  <si>
    <t>250200</t>
  </si>
  <si>
    <t>250075</t>
  </si>
  <si>
    <t>250115</t>
  </si>
  <si>
    <t>251421</t>
  </si>
  <si>
    <t>250204</t>
  </si>
  <si>
    <t>250074</t>
  </si>
  <si>
    <t>251426</t>
  </si>
  <si>
    <t>251425</t>
  </si>
  <si>
    <t>252476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</si>
</sst>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8"/>
      <name val="Arial Cyr"/>
    </font>
    <font>
      <sz val="8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</font>
    <font>
      <sz val="10"/>
      <name val="Calibri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6">
    <xf numFmtId="0" fontId="0" fillId="0" borderId="0" xfId="0"/>
    <xf numFmtId="2" fontId="0" fillId="0" borderId="0" xfId="0" applyNumberFormat="1"/>
    <xf numFmtId="0" fontId="6" fillId="0" borderId="1" xfId="2" applyNumberFormat="1" applyFont="1" applyBorder="1" applyAlignment="1">
      <alignment horizontal="center" vertical="center"/>
    </xf>
    <xf numFmtId="0" fontId="7" fillId="0" borderId="1" xfId="2" applyNumberFormat="1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top" wrapText="1"/>
    </xf>
    <xf numFmtId="0" fontId="2" fillId="2" borderId="1" xfId="2" applyNumberFormat="1" applyFont="1" applyFill="1" applyBorder="1" applyAlignment="1">
      <alignment horizontal="center"/>
    </xf>
    <xf numFmtId="0" fontId="0" fillId="0" borderId="2" xfId="0" applyBorder="1"/>
    <xf numFmtId="2" fontId="11" fillId="3" borderId="1" xfId="2" applyNumberFormat="1" applyFont="1" applyFill="1" applyBorder="1" applyAlignment="1">
      <alignment horizontal="left"/>
    </xf>
    <xf numFmtId="0" fontId="11" fillId="2" borderId="1" xfId="2" applyNumberFormat="1" applyFont="1" applyFill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0" fontId="12" fillId="2" borderId="3" xfId="3" applyNumberFormat="1" applyFont="1" applyFill="1" applyBorder="1" applyAlignment="1">
      <alignment horizontal="center" wrapText="1"/>
    </xf>
    <xf numFmtId="0" fontId="2" fillId="2" borderId="1" xfId="4" applyNumberFormat="1" applyFont="1" applyFill="1" applyBorder="1" applyAlignment="1">
      <alignment horizontal="center"/>
    </xf>
    <xf numFmtId="0" fontId="10" fillId="2" borderId="1" xfId="5" applyNumberFormat="1" applyFont="1" applyFill="1" applyBorder="1" applyAlignment="1">
      <alignment horizontal="center"/>
    </xf>
    <xf numFmtId="0" fontId="12" fillId="2" borderId="3" xfId="5" applyNumberFormat="1" applyFont="1" applyFill="1" applyBorder="1" applyAlignment="1">
      <alignment horizontal="center" wrapText="1"/>
    </xf>
    <xf numFmtId="0" fontId="2" fillId="2" borderId="1" xfId="6" applyNumberFormat="1" applyFont="1" applyFill="1" applyBorder="1" applyAlignment="1">
      <alignment horizontal="center"/>
    </xf>
    <xf numFmtId="0" fontId="2" fillId="2" borderId="1" xfId="7" applyNumberFormat="1" applyFont="1" applyFill="1" applyBorder="1" applyAlignment="1">
      <alignment horizontal="center"/>
    </xf>
    <xf numFmtId="0" fontId="13" fillId="2" borderId="3" xfId="7" applyNumberFormat="1" applyFont="1" applyFill="1" applyBorder="1" applyAlignment="1">
      <alignment horizontal="center" wrapText="1"/>
    </xf>
    <xf numFmtId="0" fontId="2" fillId="2" borderId="1" xfId="8" applyNumberFormat="1" applyFont="1" applyFill="1" applyBorder="1" applyAlignment="1">
      <alignment horizontal="center"/>
    </xf>
    <xf numFmtId="0" fontId="13" fillId="2" borderId="3" xfId="8" applyNumberFormat="1" applyFont="1" applyFill="1" applyBorder="1" applyAlignment="1">
      <alignment horizontal="center" wrapText="1"/>
    </xf>
    <xf numFmtId="0" fontId="12" fillId="2" borderId="1" xfId="2" applyNumberFormat="1" applyFont="1" applyFill="1" applyBorder="1" applyAlignment="1">
      <alignment horizontal="center" wrapText="1"/>
    </xf>
    <xf numFmtId="0" fontId="13" fillId="2" borderId="1" xfId="6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/>
    </xf>
    <xf numFmtId="0" fontId="2" fillId="2" borderId="1" xfId="9" applyNumberFormat="1" applyFont="1" applyFill="1" applyBorder="1" applyAlignment="1">
      <alignment horizontal="center"/>
    </xf>
    <xf numFmtId="164" fontId="5" fillId="2" borderId="1" xfId="9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2" borderId="1" xfId="5" applyNumberFormat="1" applyFont="1" applyFill="1" applyBorder="1" applyAlignment="1">
      <alignment horizontal="center"/>
    </xf>
    <xf numFmtId="0" fontId="2" fillId="2" borderId="1" xfId="10" applyNumberFormat="1" applyFont="1" applyFill="1" applyBorder="1" applyAlignment="1">
      <alignment horizontal="center"/>
    </xf>
    <xf numFmtId="0" fontId="0" fillId="0" borderId="0" xfId="0" applyBorder="1"/>
    <xf numFmtId="164" fontId="5" fillId="2" borderId="1" xfId="10" applyNumberFormat="1" applyFont="1" applyFill="1" applyBorder="1" applyAlignment="1">
      <alignment horizontal="center"/>
    </xf>
    <xf numFmtId="164" fontId="5" fillId="2" borderId="13" xfId="10" applyNumberFormat="1" applyFont="1" applyFill="1" applyBorder="1" applyAlignment="1">
      <alignment horizontal="center"/>
    </xf>
    <xf numFmtId="164" fontId="5" fillId="2" borderId="1" xfId="8" applyNumberFormat="1" applyFont="1" applyFill="1" applyBorder="1" applyAlignment="1">
      <alignment horizontal="center"/>
    </xf>
    <xf numFmtId="0" fontId="2" fillId="2" borderId="1" xfId="11" applyNumberFormat="1" applyFont="1" applyFill="1" applyBorder="1" applyAlignment="1">
      <alignment horizontal="center"/>
    </xf>
    <xf numFmtId="164" fontId="5" fillId="2" borderId="1" xfId="11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3" fillId="2" borderId="3" xfId="11" applyNumberFormat="1" applyFont="1" applyFill="1" applyBorder="1" applyAlignment="1">
      <alignment horizontal="center" wrapText="1"/>
    </xf>
    <xf numFmtId="0" fontId="13" fillId="2" borderId="3" xfId="10" applyNumberFormat="1" applyFont="1" applyFill="1" applyBorder="1" applyAlignment="1">
      <alignment horizontal="center" wrapText="1"/>
    </xf>
    <xf numFmtId="0" fontId="13" fillId="2" borderId="3" xfId="9" applyNumberFormat="1" applyFont="1" applyFill="1" applyBorder="1" applyAlignment="1">
      <alignment horizontal="center" wrapText="1"/>
    </xf>
    <xf numFmtId="0" fontId="13" fillId="2" borderId="1" xfId="0" applyNumberFormat="1" applyFont="1" applyFill="1" applyBorder="1" applyAlignment="1">
      <alignment horizontal="center" wrapText="1"/>
    </xf>
    <xf numFmtId="0" fontId="2" fillId="2" borderId="1" xfId="12" applyNumberFormat="1" applyFont="1" applyFill="1" applyBorder="1" applyAlignment="1">
      <alignment horizontal="center"/>
    </xf>
    <xf numFmtId="0" fontId="13" fillId="2" borderId="3" xfId="12" applyNumberFormat="1" applyFont="1" applyFill="1" applyBorder="1" applyAlignment="1">
      <alignment horizontal="center" wrapText="1"/>
    </xf>
    <xf numFmtId="164" fontId="5" fillId="2" borderId="1" xfId="12" applyNumberFormat="1" applyFont="1" applyFill="1" applyBorder="1" applyAlignment="1">
      <alignment horizontal="center"/>
    </xf>
    <xf numFmtId="164" fontId="5" fillId="2" borderId="5" xfId="12" applyNumberFormat="1" applyFont="1" applyFill="1" applyBorder="1" applyAlignment="1">
      <alignment horizontal="center"/>
    </xf>
    <xf numFmtId="0" fontId="2" fillId="2" borderId="1" xfId="13" applyNumberFormat="1" applyFont="1" applyFill="1" applyBorder="1" applyAlignment="1">
      <alignment horizontal="center"/>
    </xf>
    <xf numFmtId="0" fontId="13" fillId="2" borderId="1" xfId="13" applyNumberFormat="1" applyFont="1" applyFill="1" applyBorder="1" applyAlignment="1">
      <alignment horizontal="center" wrapText="1"/>
    </xf>
    <xf numFmtId="0" fontId="13" fillId="2" borderId="3" xfId="13" applyNumberFormat="1" applyFont="1" applyFill="1" applyBorder="1" applyAlignment="1">
      <alignment horizontal="center" wrapText="1"/>
    </xf>
    <xf numFmtId="0" fontId="2" fillId="2" borderId="5" xfId="13" applyNumberFormat="1" applyFont="1" applyFill="1" applyBorder="1" applyAlignment="1">
      <alignment horizontal="center"/>
    </xf>
    <xf numFmtId="0" fontId="13" fillId="2" borderId="6" xfId="13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164" fontId="5" fillId="2" borderId="1" xfId="13" applyNumberFormat="1" applyFont="1" applyFill="1" applyBorder="1" applyAlignment="1">
      <alignment horizontal="center"/>
    </xf>
    <xf numFmtId="164" fontId="5" fillId="2" borderId="5" xfId="13" applyNumberFormat="1" applyFont="1" applyFill="1" applyBorder="1" applyAlignment="1">
      <alignment horizontal="center"/>
    </xf>
    <xf numFmtId="164" fontId="0" fillId="0" borderId="2" xfId="0" applyNumberFormat="1" applyBorder="1"/>
    <xf numFmtId="0" fontId="2" fillId="2" borderId="1" xfId="14" applyNumberFormat="1" applyFont="1" applyFill="1" applyBorder="1" applyAlignment="1">
      <alignment horizontal="center"/>
    </xf>
    <xf numFmtId="0" fontId="8" fillId="0" borderId="5" xfId="2" applyNumberFormat="1" applyFont="1" applyBorder="1" applyAlignment="1">
      <alignment horizontal="center" vertical="top" wrapText="1"/>
    </xf>
    <xf numFmtId="0" fontId="13" fillId="2" borderId="3" xfId="14" applyNumberFormat="1" applyFont="1" applyFill="1" applyBorder="1" applyAlignment="1">
      <alignment horizontal="center" wrapText="1"/>
    </xf>
    <xf numFmtId="164" fontId="19" fillId="2" borderId="1" xfId="14" applyNumberFormat="1" applyFont="1" applyFill="1" applyBorder="1" applyAlignment="1">
      <alignment horizontal="center"/>
    </xf>
    <xf numFmtId="164" fontId="5" fillId="2" borderId="1" xfId="14" applyNumberFormat="1" applyFont="1" applyFill="1" applyBorder="1" applyAlignment="1">
      <alignment horizontal="center"/>
    </xf>
    <xf numFmtId="0" fontId="2" fillId="2" borderId="1" xfId="15" applyNumberFormat="1" applyFont="1" applyFill="1" applyBorder="1" applyAlignment="1">
      <alignment horizontal="center"/>
    </xf>
    <xf numFmtId="0" fontId="13" fillId="2" borderId="1" xfId="15" applyNumberFormat="1" applyFont="1" applyFill="1" applyBorder="1" applyAlignment="1">
      <alignment horizontal="center" wrapText="1"/>
    </xf>
    <xf numFmtId="164" fontId="5" fillId="2" borderId="3" xfId="15" applyNumberFormat="1" applyFont="1" applyFill="1" applyBorder="1" applyAlignment="1">
      <alignment horizontal="center"/>
    </xf>
    <xf numFmtId="164" fontId="5" fillId="2" borderId="1" xfId="15" applyNumberFormat="1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2" fillId="2" borderId="5" xfId="3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2" xfId="3" applyNumberFormat="1" applyFont="1" applyFill="1" applyBorder="1" applyAlignment="1">
      <alignment horizontal="center"/>
    </xf>
    <xf numFmtId="164" fontId="5" fillId="2" borderId="1" xfId="16" applyNumberFormat="1" applyFont="1" applyFill="1" applyBorder="1" applyAlignment="1">
      <alignment horizontal="center"/>
    </xf>
    <xf numFmtId="164" fontId="5" fillId="2" borderId="5" xfId="16" applyNumberFormat="1" applyFont="1" applyFill="1" applyBorder="1" applyAlignment="1">
      <alignment horizontal="center"/>
    </xf>
    <xf numFmtId="164" fontId="5" fillId="2" borderId="14" xfId="16" applyNumberFormat="1" applyFont="1" applyFill="1" applyBorder="1" applyAlignment="1">
      <alignment horizontal="center"/>
    </xf>
    <xf numFmtId="164" fontId="5" fillId="2" borderId="3" xfId="16" applyNumberFormat="1" applyFont="1" applyFill="1" applyBorder="1" applyAlignment="1">
      <alignment horizontal="center"/>
    </xf>
    <xf numFmtId="164" fontId="5" fillId="2" borderId="2" xfId="16" applyNumberFormat="1" applyFont="1" applyFill="1" applyBorder="1" applyAlignment="1">
      <alignment horizontal="center"/>
    </xf>
    <xf numFmtId="0" fontId="19" fillId="2" borderId="1" xfId="16" applyNumberFormat="1" applyFont="1" applyFill="1" applyBorder="1" applyAlignment="1">
      <alignment horizontal="center"/>
    </xf>
    <xf numFmtId="0" fontId="13" fillId="0" borderId="14" xfId="16" applyNumberFormat="1" applyFont="1" applyFill="1" applyBorder="1" applyAlignment="1">
      <alignment horizontal="center" wrapText="1"/>
    </xf>
    <xf numFmtId="164" fontId="19" fillId="2" borderId="1" xfId="16" applyNumberFormat="1" applyFont="1" applyFill="1" applyBorder="1" applyAlignment="1">
      <alignment horizontal="center"/>
    </xf>
    <xf numFmtId="164" fontId="10" fillId="2" borderId="2" xfId="4" applyNumberFormat="1" applyFont="1" applyFill="1" applyBorder="1" applyAlignment="1">
      <alignment horizontal="center" wrapText="1"/>
    </xf>
    <xf numFmtId="164" fontId="10" fillId="4" borderId="2" xfId="0" applyNumberFormat="1" applyFont="1" applyFill="1" applyBorder="1" applyAlignment="1">
      <alignment horizontal="center" wrapText="1"/>
    </xf>
    <xf numFmtId="164" fontId="10" fillId="4" borderId="17" xfId="0" applyNumberFormat="1" applyFont="1" applyFill="1" applyBorder="1" applyAlignment="1">
      <alignment horizontal="center" wrapText="1"/>
    </xf>
    <xf numFmtId="0" fontId="13" fillId="3" borderId="3" xfId="4" applyNumberFormat="1" applyFont="1" applyFill="1" applyBorder="1" applyAlignment="1">
      <alignment horizontal="center" wrapText="1"/>
    </xf>
    <xf numFmtId="0" fontId="13" fillId="3" borderId="16" xfId="0" applyFont="1" applyFill="1" applyBorder="1" applyAlignment="1">
      <alignment horizontal="center" wrapText="1"/>
    </xf>
    <xf numFmtId="164" fontId="19" fillId="2" borderId="1" xfId="17" applyNumberFormat="1" applyFont="1" applyFill="1" applyBorder="1" applyAlignment="1">
      <alignment horizontal="center"/>
    </xf>
    <xf numFmtId="0" fontId="5" fillId="2" borderId="1" xfId="17" applyNumberFormat="1" applyFont="1" applyFill="1" applyBorder="1" applyAlignment="1">
      <alignment horizontal="center"/>
    </xf>
    <xf numFmtId="164" fontId="5" fillId="2" borderId="1" xfId="17" applyNumberFormat="1" applyFont="1" applyFill="1" applyBorder="1" applyAlignment="1">
      <alignment horizontal="center"/>
    </xf>
    <xf numFmtId="164" fontId="10" fillId="2" borderId="2" xfId="5" applyNumberFormat="1" applyFont="1" applyFill="1" applyBorder="1" applyAlignment="1">
      <alignment horizontal="center" wrapText="1"/>
    </xf>
    <xf numFmtId="164" fontId="5" fillId="2" borderId="1" xfId="18" applyNumberFormat="1" applyFont="1" applyFill="1" applyBorder="1" applyAlignment="1">
      <alignment horizontal="center"/>
    </xf>
    <xf numFmtId="164" fontId="19" fillId="2" borderId="1" xfId="18" applyNumberFormat="1" applyFont="1" applyFill="1" applyBorder="1" applyAlignment="1">
      <alignment horizontal="center"/>
    </xf>
    <xf numFmtId="164" fontId="5" fillId="2" borderId="1" xfId="19" applyNumberFormat="1" applyFont="1" applyFill="1" applyBorder="1" applyAlignment="1">
      <alignment horizontal="center"/>
    </xf>
    <xf numFmtId="164" fontId="2" fillId="2" borderId="1" xfId="6" applyNumberFormat="1" applyFont="1" applyFill="1" applyBorder="1" applyAlignment="1">
      <alignment horizontal="center" wrapText="1"/>
    </xf>
    <xf numFmtId="164" fontId="16" fillId="2" borderId="1" xfId="6" applyNumberFormat="1" applyFont="1" applyFill="1" applyBorder="1" applyAlignment="1">
      <alignment horizontal="center"/>
    </xf>
    <xf numFmtId="164" fontId="19" fillId="2" borderId="1" xfId="20" applyNumberFormat="1" applyFont="1" applyFill="1" applyBorder="1" applyAlignment="1">
      <alignment horizontal="center"/>
    </xf>
    <xf numFmtId="164" fontId="5" fillId="2" borderId="1" xfId="2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 wrapText="1"/>
    </xf>
    <xf numFmtId="0" fontId="19" fillId="2" borderId="1" xfId="21" applyNumberFormat="1" applyFont="1" applyFill="1" applyBorder="1" applyAlignment="1">
      <alignment horizontal="left"/>
    </xf>
    <xf numFmtId="0" fontId="19" fillId="2" borderId="1" xfId="22" applyNumberFormat="1" applyFont="1" applyFill="1" applyBorder="1" applyAlignment="1">
      <alignment horizontal="left"/>
    </xf>
    <xf numFmtId="0" fontId="20" fillId="3" borderId="0" xfId="0" applyNumberFormat="1" applyFont="1" applyFill="1" applyBorder="1" applyAlignment="1">
      <alignment horizontal="left"/>
    </xf>
    <xf numFmtId="0" fontId="20" fillId="3" borderId="1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64" fontId="21" fillId="3" borderId="1" xfId="0" applyNumberFormat="1" applyFont="1" applyFill="1" applyBorder="1" applyAlignment="1">
      <alignment horizontal="center"/>
    </xf>
    <xf numFmtId="0" fontId="22" fillId="4" borderId="21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13" fillId="2" borderId="14" xfId="0" applyNumberFormat="1" applyFont="1" applyFill="1" applyBorder="1" applyAlignment="1">
      <alignment horizontal="center" wrapText="1"/>
    </xf>
    <xf numFmtId="0" fontId="25" fillId="4" borderId="21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/>
    </xf>
    <xf numFmtId="0" fontId="8" fillId="0" borderId="11" xfId="0" applyNumberFormat="1" applyFont="1" applyBorder="1" applyAlignment="1" applyProtection="1">
      <alignment horizontal="centerContinuous" wrapText="1" readingOrder="1"/>
      <protection locked="0"/>
    </xf>
    <xf numFmtId="0" fontId="8" fillId="0" borderId="9" xfId="0" applyNumberFormat="1" applyFont="1" applyBorder="1" applyAlignment="1" applyProtection="1">
      <alignment horizontal="centerContinuous" wrapText="1" readingOrder="1"/>
      <protection locked="0"/>
    </xf>
    <xf numFmtId="0" fontId="21" fillId="3" borderId="1" xfId="0" applyNumberFormat="1" applyFont="1" applyFill="1" applyBorder="1" applyAlignment="1" applyProtection="1">
      <alignment horizontal="centerContinuous" readingOrder="1"/>
      <protection locked="0"/>
    </xf>
    <xf numFmtId="0" fontId="6" fillId="0" borderId="5" xfId="3" applyNumberFormat="1" applyFont="1" applyBorder="1" applyAlignment="1">
      <alignment horizontal="center" vertical="center"/>
    </xf>
    <xf numFmtId="0" fontId="6" fillId="0" borderId="9" xfId="3" applyNumberFormat="1" applyFont="1" applyBorder="1" applyAlignment="1">
      <alignment horizontal="center" vertical="center"/>
    </xf>
    <xf numFmtId="0" fontId="6" fillId="0" borderId="10" xfId="3" applyNumberFormat="1" applyFont="1" applyBorder="1" applyAlignment="1">
      <alignment horizontal="center" vertical="center"/>
    </xf>
    <xf numFmtId="0" fontId="7" fillId="0" borderId="6" xfId="3" applyNumberFormat="1" applyFont="1" applyBorder="1" applyAlignment="1">
      <alignment horizontal="center" vertical="center" wrapText="1"/>
    </xf>
    <xf numFmtId="0" fontId="7" fillId="0" borderId="11" xfId="3" applyNumberFormat="1" applyFont="1" applyBorder="1" applyAlignment="1">
      <alignment horizontal="center" vertical="center" wrapText="1"/>
    </xf>
    <xf numFmtId="0" fontId="7" fillId="0" borderId="7" xfId="3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6" fillId="0" borderId="2" xfId="4" applyNumberFormat="1" applyFont="1" applyBorder="1" applyAlignment="1">
      <alignment horizontal="center" vertical="center"/>
    </xf>
    <xf numFmtId="0" fontId="7" fillId="0" borderId="2" xfId="4" applyNumberFormat="1" applyFont="1" applyBorder="1" applyAlignment="1">
      <alignment horizontal="center" vertical="center" wrapText="1"/>
    </xf>
    <xf numFmtId="0" fontId="2" fillId="0" borderId="2" xfId="4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4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0" borderId="4" xfId="5" applyNumberFormat="1" applyFont="1" applyBorder="1" applyAlignment="1">
      <alignment horizontal="center" vertical="center" wrapText="1"/>
    </xf>
    <xf numFmtId="0" fontId="6" fillId="0" borderId="5" xfId="5" applyNumberFormat="1" applyFont="1" applyBorder="1" applyAlignment="1">
      <alignment horizontal="center" vertical="center"/>
    </xf>
    <xf numFmtId="0" fontId="6" fillId="0" borderId="9" xfId="5" applyNumberFormat="1" applyFont="1" applyBorder="1" applyAlignment="1">
      <alignment horizontal="center" vertical="center"/>
    </xf>
    <xf numFmtId="0" fontId="6" fillId="0" borderId="10" xfId="5" applyNumberFormat="1" applyFont="1" applyBorder="1" applyAlignment="1">
      <alignment horizontal="center" vertical="center"/>
    </xf>
    <xf numFmtId="0" fontId="7" fillId="0" borderId="6" xfId="5" applyNumberFormat="1" applyFont="1" applyBorder="1" applyAlignment="1">
      <alignment horizontal="center" vertical="center" wrapText="1"/>
    </xf>
    <xf numFmtId="0" fontId="7" fillId="0" borderId="11" xfId="5" applyNumberFormat="1" applyFont="1" applyBorder="1" applyAlignment="1">
      <alignment horizontal="center" vertical="center" wrapText="1"/>
    </xf>
    <xf numFmtId="0" fontId="7" fillId="0" borderId="7" xfId="5" applyNumberFormat="1" applyFont="1" applyBorder="1" applyAlignment="1">
      <alignment horizontal="center" vertical="center" wrapText="1"/>
    </xf>
    <xf numFmtId="0" fontId="17" fillId="0" borderId="5" xfId="6" applyNumberFormat="1" applyFont="1" applyBorder="1" applyAlignment="1">
      <alignment horizontal="center" vertical="center" textRotation="89" wrapText="1"/>
    </xf>
    <xf numFmtId="0" fontId="0" fillId="0" borderId="10" xfId="0" applyBorder="1" applyAlignment="1">
      <alignment horizontal="center" vertical="center" textRotation="89" wrapText="1"/>
    </xf>
    <xf numFmtId="0" fontId="14" fillId="0" borderId="5" xfId="6" applyNumberFormat="1" applyFont="1" applyBorder="1" applyAlignment="1">
      <alignment horizontal="center" vertical="center"/>
    </xf>
    <xf numFmtId="0" fontId="14" fillId="0" borderId="10" xfId="6" applyNumberFormat="1" applyFont="1" applyBorder="1" applyAlignment="1">
      <alignment horizontal="center" vertical="center"/>
    </xf>
    <xf numFmtId="0" fontId="7" fillId="0" borderId="5" xfId="6" applyNumberFormat="1" applyFont="1" applyBorder="1" applyAlignment="1">
      <alignment horizontal="center" vertical="center" wrapText="1"/>
    </xf>
    <xf numFmtId="0" fontId="7" fillId="0" borderId="10" xfId="6" applyNumberFormat="1" applyFont="1" applyBorder="1" applyAlignment="1">
      <alignment horizontal="center" vertical="center" wrapText="1"/>
    </xf>
    <xf numFmtId="0" fontId="15" fillId="0" borderId="5" xfId="6" applyNumberFormat="1" applyFont="1" applyBorder="1" applyAlignment="1">
      <alignment horizontal="center" textRotation="90" wrapText="1"/>
    </xf>
    <xf numFmtId="0" fontId="15" fillId="0" borderId="10" xfId="6" applyNumberFormat="1" applyFont="1" applyBorder="1" applyAlignment="1">
      <alignment horizontal="center" textRotation="90" wrapText="1"/>
    </xf>
    <xf numFmtId="0" fontId="8" fillId="0" borderId="5" xfId="6" applyNumberFormat="1" applyFont="1" applyBorder="1" applyAlignment="1">
      <alignment horizontal="center" textRotation="90" wrapText="1"/>
    </xf>
    <xf numFmtId="0" fontId="6" fillId="0" borderId="5" xfId="7" applyNumberFormat="1" applyFont="1" applyBorder="1" applyAlignment="1">
      <alignment horizontal="center" vertical="center"/>
    </xf>
    <xf numFmtId="0" fontId="6" fillId="0" borderId="9" xfId="7" applyNumberFormat="1" applyFont="1" applyBorder="1" applyAlignment="1">
      <alignment horizontal="center" vertical="center"/>
    </xf>
    <xf numFmtId="0" fontId="6" fillId="0" borderId="10" xfId="7" applyNumberFormat="1" applyFont="1" applyBorder="1" applyAlignment="1">
      <alignment horizontal="center" vertical="center"/>
    </xf>
    <xf numFmtId="0" fontId="7" fillId="0" borderId="18" xfId="7" applyNumberFormat="1" applyFont="1" applyBorder="1" applyAlignment="1">
      <alignment horizontal="center" vertical="center" wrapText="1"/>
    </xf>
    <xf numFmtId="0" fontId="7" fillId="0" borderId="19" xfId="7" applyNumberFormat="1" applyFont="1" applyBorder="1" applyAlignment="1">
      <alignment horizontal="center" vertical="center" wrapText="1"/>
    </xf>
    <xf numFmtId="0" fontId="7" fillId="0" borderId="20" xfId="7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8" fillId="0" borderId="2" xfId="0" applyNumberFormat="1" applyFont="1" applyBorder="1" applyAlignment="1">
      <alignment horizontal="left" vertical="center" textRotation="45" wrapText="1"/>
    </xf>
    <xf numFmtId="0" fontId="8" fillId="0" borderId="4" xfId="0" applyNumberFormat="1" applyFont="1" applyBorder="1" applyAlignment="1">
      <alignment horizontal="left" vertical="center" textRotation="45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textRotation="45" wrapText="1"/>
    </xf>
    <xf numFmtId="0" fontId="8" fillId="0" borderId="9" xfId="0" applyNumberFormat="1" applyFont="1" applyBorder="1" applyAlignment="1">
      <alignment horizontal="left" vertical="center" textRotation="45" wrapText="1"/>
    </xf>
    <xf numFmtId="0" fontId="8" fillId="0" borderId="6" xfId="0" applyNumberFormat="1" applyFont="1" applyBorder="1" applyAlignment="1">
      <alignment horizontal="left" vertical="center" textRotation="45" wrapText="1"/>
    </xf>
    <xf numFmtId="0" fontId="8" fillId="0" borderId="11" xfId="0" applyNumberFormat="1" applyFont="1" applyBorder="1" applyAlignment="1">
      <alignment horizontal="left" vertical="center" textRotation="45" wrapText="1"/>
    </xf>
    <xf numFmtId="0" fontId="6" fillId="0" borderId="5" xfId="8" applyNumberFormat="1" applyFont="1" applyBorder="1" applyAlignment="1">
      <alignment horizontal="center" vertical="center"/>
    </xf>
    <xf numFmtId="0" fontId="6" fillId="0" borderId="9" xfId="8" applyNumberFormat="1" applyFont="1" applyBorder="1" applyAlignment="1">
      <alignment horizontal="center" vertical="center"/>
    </xf>
    <xf numFmtId="0" fontId="6" fillId="0" borderId="10" xfId="8" applyNumberFormat="1" applyFont="1" applyBorder="1" applyAlignment="1">
      <alignment horizontal="center" vertical="center"/>
    </xf>
    <xf numFmtId="0" fontId="7" fillId="0" borderId="6" xfId="8" applyNumberFormat="1" applyFont="1" applyBorder="1" applyAlignment="1">
      <alignment horizontal="center" vertical="center" wrapText="1"/>
    </xf>
    <xf numFmtId="0" fontId="7" fillId="0" borderId="11" xfId="8" applyNumberFormat="1" applyFont="1" applyBorder="1" applyAlignment="1">
      <alignment horizontal="center" vertical="center" wrapText="1"/>
    </xf>
    <xf numFmtId="0" fontId="7" fillId="0" borderId="7" xfId="8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textRotation="90"/>
    </xf>
    <xf numFmtId="0" fontId="0" fillId="0" borderId="2" xfId="0" applyBorder="1" applyAlignment="1">
      <alignment vertical="center"/>
    </xf>
    <xf numFmtId="0" fontId="8" fillId="0" borderId="10" xfId="0" applyNumberFormat="1" applyFont="1" applyBorder="1" applyAlignment="1">
      <alignment horizontal="left" vertical="center" textRotation="45" wrapText="1"/>
    </xf>
    <xf numFmtId="0" fontId="8" fillId="0" borderId="11" xfId="0" applyNumberFormat="1" applyFont="1" applyFill="1" applyBorder="1" applyAlignment="1">
      <alignment horizontal="left" vertical="center" textRotation="45" wrapTex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 textRotation="45" wrapText="1"/>
    </xf>
    <xf numFmtId="0" fontId="24" fillId="0" borderId="24" xfId="0" applyFont="1" applyBorder="1" applyAlignment="1">
      <alignment horizontal="left" vertical="center" textRotation="45" wrapText="1"/>
    </xf>
    <xf numFmtId="0" fontId="24" fillId="0" borderId="25" xfId="0" applyFont="1" applyBorder="1" applyAlignment="1">
      <alignment horizontal="left" vertical="center" textRotation="45" wrapText="1"/>
    </xf>
    <xf numFmtId="164" fontId="20" fillId="3" borderId="1" xfId="0" applyNumberFormat="1" applyFont="1" applyFill="1" applyBorder="1" applyAlignment="1">
      <alignment horizontal="center"/>
    </xf>
  </cellXfs>
  <cellStyles count="23">
    <cellStyle name="Обычный" xfId="0" builtinId="0"/>
    <cellStyle name="Обычный 2" xfId="1"/>
    <cellStyle name="Обычный_Б-Б 11" xfId="3"/>
    <cellStyle name="Обычный_Б-Б 21" xfId="11"/>
    <cellStyle name="Обычный_Б-Б 31" xfId="16"/>
    <cellStyle name="Обычный_Б-ЗК 11" xfId="5"/>
    <cellStyle name="Обычный_Б-ЗК 21" xfId="13"/>
    <cellStyle name="Обычный_Б-ЗК 31" xfId="18"/>
    <cellStyle name="Обычный_Б-ПБГ 11" xfId="7"/>
    <cellStyle name="Обычный_Б-ПБГ 21" xfId="14"/>
    <cellStyle name="Обычный_Б-ПБГ 31" xfId="19"/>
    <cellStyle name="Обычный_Б-ПБЭ-11" xfId="2"/>
    <cellStyle name="Обычный_Б-ПБЭ-41" xfId="21"/>
    <cellStyle name="Обычный_Б-ПБЭ-51" xfId="22"/>
    <cellStyle name="Обычный_Б-ПГБ 11" xfId="9"/>
    <cellStyle name="Обычный_Б-ПХБ 11" xfId="10"/>
    <cellStyle name="Обычный_Б-ТБ 11" xfId="6"/>
    <cellStyle name="Обычный_Б-ТБ 31" xfId="20"/>
    <cellStyle name="Обычный_Б-Х 11" xfId="4"/>
    <cellStyle name="Обычный_Б-Х 21" xfId="12"/>
    <cellStyle name="Обычный_Б-Х 31" xfId="17"/>
    <cellStyle name="Обычный_С-Ф 11" xfId="8"/>
    <cellStyle name="Обычный_С-Ф 2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N10" sqref="N10"/>
    </sheetView>
  </sheetViews>
  <sheetFormatPr defaultRowHeight="15" x14ac:dyDescent="0.25"/>
  <cols>
    <col min="2" max="2" width="13.85546875" customWidth="1"/>
  </cols>
  <sheetData>
    <row r="1" spans="1:11" ht="22.5" x14ac:dyDescent="0.25">
      <c r="A1" s="2" t="s">
        <v>2</v>
      </c>
      <c r="B1" s="3" t="s">
        <v>3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32</v>
      </c>
    </row>
    <row r="2" spans="1:11" x14ac:dyDescent="0.25">
      <c r="A2" s="8">
        <v>1</v>
      </c>
      <c r="B2" s="19" t="s">
        <v>33</v>
      </c>
      <c r="C2" s="7">
        <v>76.099999999999994</v>
      </c>
      <c r="D2" s="7">
        <v>82.5</v>
      </c>
      <c r="E2" s="7">
        <v>93.91</v>
      </c>
      <c r="F2" s="7">
        <v>68.39</v>
      </c>
      <c r="G2" s="93" t="s">
        <v>268</v>
      </c>
      <c r="H2" s="93" t="s">
        <v>281</v>
      </c>
      <c r="I2" s="93" t="s">
        <v>295</v>
      </c>
      <c r="J2" s="93" t="s">
        <v>303</v>
      </c>
      <c r="K2" s="94" t="s">
        <v>312</v>
      </c>
    </row>
    <row r="3" spans="1:11" x14ac:dyDescent="0.25">
      <c r="A3" s="5">
        <v>2</v>
      </c>
      <c r="B3" s="19" t="s">
        <v>34</v>
      </c>
      <c r="C3" s="7">
        <v>76.5</v>
      </c>
      <c r="D3" s="7">
        <v>83.166666666666671</v>
      </c>
      <c r="E3" s="7">
        <v>89.18</v>
      </c>
      <c r="F3" s="7">
        <v>67.31</v>
      </c>
      <c r="G3" s="93" t="s">
        <v>269</v>
      </c>
      <c r="H3" s="93" t="s">
        <v>282</v>
      </c>
      <c r="I3" s="93" t="s">
        <v>296</v>
      </c>
      <c r="J3" s="93" t="s">
        <v>304</v>
      </c>
      <c r="K3" s="94" t="s">
        <v>313</v>
      </c>
    </row>
    <row r="4" spans="1:11" x14ac:dyDescent="0.25">
      <c r="A4" s="5">
        <v>3</v>
      </c>
      <c r="B4" s="19" t="s">
        <v>35</v>
      </c>
      <c r="C4" s="7">
        <v>56.9</v>
      </c>
      <c r="D4" s="7">
        <v>69.083333333333329</v>
      </c>
      <c r="E4" s="7">
        <v>80.819999999999993</v>
      </c>
      <c r="F4" s="7">
        <v>62.54</v>
      </c>
      <c r="G4" s="93" t="s">
        <v>270</v>
      </c>
      <c r="H4" s="93" t="s">
        <v>283</v>
      </c>
      <c r="I4" s="93" t="s">
        <v>297</v>
      </c>
      <c r="J4" s="93" t="s">
        <v>305</v>
      </c>
      <c r="K4" s="94" t="s">
        <v>314</v>
      </c>
    </row>
    <row r="5" spans="1:11" x14ac:dyDescent="0.25">
      <c r="A5" s="5">
        <v>5</v>
      </c>
      <c r="B5" s="19" t="s">
        <v>36</v>
      </c>
      <c r="C5" s="7">
        <v>68.3</v>
      </c>
      <c r="D5" s="7">
        <v>82.5</v>
      </c>
      <c r="E5" s="7">
        <v>90</v>
      </c>
      <c r="F5" s="7">
        <v>66.150000000000006</v>
      </c>
      <c r="G5" s="93" t="s">
        <v>271</v>
      </c>
      <c r="H5" s="93" t="s">
        <v>284</v>
      </c>
      <c r="I5" s="93" t="s">
        <v>297</v>
      </c>
      <c r="J5" s="93" t="s">
        <v>304</v>
      </c>
      <c r="K5" s="94" t="s">
        <v>315</v>
      </c>
    </row>
    <row r="6" spans="1:11" x14ac:dyDescent="0.25">
      <c r="A6" s="5">
        <v>7</v>
      </c>
      <c r="B6" s="19" t="s">
        <v>37</v>
      </c>
      <c r="C6" s="7">
        <v>57.6</v>
      </c>
      <c r="D6" s="7">
        <v>62.916666666666664</v>
      </c>
      <c r="E6" s="7">
        <v>72.91</v>
      </c>
      <c r="F6" s="7">
        <v>56.31</v>
      </c>
      <c r="G6" s="93" t="s">
        <v>272</v>
      </c>
      <c r="H6" s="93" t="s">
        <v>285</v>
      </c>
      <c r="I6" s="93" t="s">
        <v>298</v>
      </c>
      <c r="J6" s="93" t="s">
        <v>306</v>
      </c>
      <c r="K6" s="94" t="s">
        <v>316</v>
      </c>
    </row>
    <row r="7" spans="1:11" x14ac:dyDescent="0.25">
      <c r="A7" s="5">
        <v>8</v>
      </c>
      <c r="B7" s="19" t="s">
        <v>38</v>
      </c>
      <c r="C7" s="7">
        <v>68.3</v>
      </c>
      <c r="D7" s="7">
        <v>77.75</v>
      </c>
      <c r="E7" s="7">
        <v>90.1</v>
      </c>
      <c r="F7" s="7">
        <v>61.46</v>
      </c>
      <c r="G7" s="93" t="s">
        <v>273</v>
      </c>
      <c r="H7" s="93" t="s">
        <v>286</v>
      </c>
      <c r="I7" s="93" t="s">
        <v>299</v>
      </c>
      <c r="J7" s="93" t="s">
        <v>307</v>
      </c>
      <c r="K7" s="94" t="s">
        <v>317</v>
      </c>
    </row>
    <row r="8" spans="1:11" x14ac:dyDescent="0.25">
      <c r="A8" s="5">
        <v>9</v>
      </c>
      <c r="B8" s="19" t="s">
        <v>39</v>
      </c>
      <c r="C8" s="7">
        <v>75.599999999999994</v>
      </c>
      <c r="D8" s="7">
        <v>81</v>
      </c>
      <c r="E8" s="7">
        <v>89.27</v>
      </c>
      <c r="F8" s="7">
        <v>67.39</v>
      </c>
      <c r="G8" s="93" t="s">
        <v>274</v>
      </c>
      <c r="H8" s="93" t="s">
        <v>287</v>
      </c>
      <c r="I8" s="93" t="s">
        <v>275</v>
      </c>
      <c r="J8" s="93" t="s">
        <v>307</v>
      </c>
      <c r="K8" s="94" t="s">
        <v>282</v>
      </c>
    </row>
    <row r="9" spans="1:11" x14ac:dyDescent="0.25">
      <c r="A9" s="5">
        <v>10</v>
      </c>
      <c r="B9" s="19" t="s">
        <v>40</v>
      </c>
      <c r="C9" s="7">
        <v>77.900000000000006</v>
      </c>
      <c r="D9" s="7">
        <v>83.583333333333329</v>
      </c>
      <c r="E9" s="7">
        <v>92.27</v>
      </c>
      <c r="F9" s="7">
        <v>67.77</v>
      </c>
      <c r="G9" s="93" t="s">
        <v>275</v>
      </c>
      <c r="H9" s="93" t="s">
        <v>288</v>
      </c>
      <c r="I9" s="93" t="s">
        <v>296</v>
      </c>
      <c r="J9" s="93" t="s">
        <v>308</v>
      </c>
      <c r="K9" s="94" t="s">
        <v>315</v>
      </c>
    </row>
    <row r="10" spans="1:11" x14ac:dyDescent="0.25">
      <c r="A10" s="5">
        <v>11</v>
      </c>
      <c r="B10" s="19" t="s">
        <v>41</v>
      </c>
      <c r="C10" s="7">
        <v>72.599999999999994</v>
      </c>
      <c r="D10" s="7">
        <v>79.25</v>
      </c>
      <c r="E10" s="7">
        <v>83.64</v>
      </c>
      <c r="F10" s="7">
        <v>64.150000000000006</v>
      </c>
      <c r="G10" s="93" t="s">
        <v>276</v>
      </c>
      <c r="H10" s="93" t="s">
        <v>289</v>
      </c>
      <c r="I10" s="93" t="s">
        <v>300</v>
      </c>
      <c r="J10" s="93" t="s">
        <v>309</v>
      </c>
      <c r="K10" s="94" t="s">
        <v>318</v>
      </c>
    </row>
    <row r="11" spans="1:11" x14ac:dyDescent="0.25">
      <c r="A11" s="5">
        <v>12</v>
      </c>
      <c r="B11" s="19" t="s">
        <v>42</v>
      </c>
      <c r="C11" s="7">
        <v>71.2</v>
      </c>
      <c r="D11" s="7">
        <v>81.666666666666671</v>
      </c>
      <c r="E11" s="7">
        <v>89.73</v>
      </c>
      <c r="F11" s="7">
        <v>66.62</v>
      </c>
      <c r="G11" s="93">
        <v>90.444000000000003</v>
      </c>
      <c r="H11" s="93">
        <v>88.5</v>
      </c>
      <c r="I11" s="93">
        <v>91.167000000000002</v>
      </c>
      <c r="J11" s="93">
        <v>94.667000000000002</v>
      </c>
      <c r="K11" s="94" t="s">
        <v>319</v>
      </c>
    </row>
    <row r="12" spans="1:11" x14ac:dyDescent="0.25">
      <c r="A12" s="5">
        <v>13</v>
      </c>
      <c r="B12" s="19" t="s">
        <v>43</v>
      </c>
      <c r="C12" s="7">
        <v>72.7</v>
      </c>
      <c r="D12" s="7">
        <v>71.25</v>
      </c>
      <c r="E12" s="7">
        <v>88.36</v>
      </c>
      <c r="F12" s="7">
        <v>63.23</v>
      </c>
      <c r="G12" s="93" t="s">
        <v>277</v>
      </c>
      <c r="H12" s="93" t="s">
        <v>290</v>
      </c>
      <c r="I12" s="93" t="s">
        <v>296</v>
      </c>
      <c r="J12" s="93" t="s">
        <v>310</v>
      </c>
      <c r="K12" s="94" t="s">
        <v>320</v>
      </c>
    </row>
    <row r="13" spans="1:11" x14ac:dyDescent="0.25">
      <c r="A13" s="5">
        <v>14</v>
      </c>
      <c r="B13" s="19" t="s">
        <v>44</v>
      </c>
      <c r="C13" s="7">
        <v>71.599999999999994</v>
      </c>
      <c r="D13" s="7">
        <v>81.083333333333329</v>
      </c>
      <c r="E13" s="7">
        <v>88.82</v>
      </c>
      <c r="F13" s="7">
        <v>64.69</v>
      </c>
      <c r="G13" s="93" t="s">
        <v>278</v>
      </c>
      <c r="H13" s="93" t="s">
        <v>291</v>
      </c>
      <c r="I13" s="93" t="s">
        <v>301</v>
      </c>
      <c r="J13" s="93" t="s">
        <v>311</v>
      </c>
      <c r="K13" s="94" t="s">
        <v>319</v>
      </c>
    </row>
    <row r="14" spans="1:11" x14ac:dyDescent="0.25">
      <c r="A14" s="5">
        <v>15</v>
      </c>
      <c r="B14" s="19" t="s">
        <v>45</v>
      </c>
      <c r="C14" s="7">
        <v>69.400000000000006</v>
      </c>
      <c r="D14" s="7">
        <v>79.75</v>
      </c>
      <c r="E14" s="7">
        <v>85.91</v>
      </c>
      <c r="F14" s="7">
        <v>65</v>
      </c>
      <c r="G14" s="93" t="s">
        <v>278</v>
      </c>
      <c r="H14" s="93" t="s">
        <v>292</v>
      </c>
      <c r="I14" s="93" t="s">
        <v>274</v>
      </c>
      <c r="J14" s="93" t="s">
        <v>295</v>
      </c>
      <c r="K14" s="94" t="s">
        <v>319</v>
      </c>
    </row>
    <row r="15" spans="1:11" x14ac:dyDescent="0.25">
      <c r="A15" s="5">
        <v>16</v>
      </c>
      <c r="B15" s="19" t="s">
        <v>46</v>
      </c>
      <c r="C15" s="7">
        <v>79.5</v>
      </c>
      <c r="D15" s="7">
        <v>82.666666666666671</v>
      </c>
      <c r="E15" s="7">
        <v>90.27</v>
      </c>
      <c r="F15" s="7">
        <v>66.849999999999994</v>
      </c>
      <c r="G15" s="93" t="s">
        <v>279</v>
      </c>
      <c r="H15" s="93" t="s">
        <v>293</v>
      </c>
      <c r="I15" s="93" t="s">
        <v>302</v>
      </c>
      <c r="J15" s="93" t="s">
        <v>291</v>
      </c>
      <c r="K15" s="94" t="s">
        <v>321</v>
      </c>
    </row>
    <row r="16" spans="1:11" x14ac:dyDescent="0.25">
      <c r="A16" s="5">
        <v>17</v>
      </c>
      <c r="B16" s="19" t="s">
        <v>47</v>
      </c>
      <c r="C16" s="7">
        <v>65.099999999999994</v>
      </c>
      <c r="D16" s="7">
        <v>75.666666666666671</v>
      </c>
      <c r="E16" s="7">
        <v>88.64</v>
      </c>
      <c r="F16" s="7">
        <v>67.849999999999994</v>
      </c>
      <c r="G16" s="93" t="s">
        <v>280</v>
      </c>
      <c r="H16" s="93" t="s">
        <v>294</v>
      </c>
      <c r="I16" s="93" t="s">
        <v>296</v>
      </c>
      <c r="J16" s="93" t="s">
        <v>304</v>
      </c>
      <c r="K16" s="94" t="s">
        <v>322</v>
      </c>
    </row>
    <row r="17" spans="4:4" x14ac:dyDescent="0.25">
      <c r="D17" s="1"/>
    </row>
  </sheetData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4" sqref="E4"/>
    </sheetView>
  </sheetViews>
  <sheetFormatPr defaultRowHeight="15" x14ac:dyDescent="0.25"/>
  <sheetData>
    <row r="1" spans="1:5" ht="15" customHeight="1" x14ac:dyDescent="0.25">
      <c r="A1" s="156" t="s">
        <v>2</v>
      </c>
      <c r="B1" s="159" t="s">
        <v>3</v>
      </c>
      <c r="C1" s="162" t="s">
        <v>136</v>
      </c>
      <c r="D1" s="162" t="s">
        <v>150</v>
      </c>
      <c r="E1" s="162" t="s">
        <v>151</v>
      </c>
    </row>
    <row r="2" spans="1:5" x14ac:dyDescent="0.25">
      <c r="A2" s="157"/>
      <c r="B2" s="160"/>
      <c r="C2" s="163"/>
      <c r="D2" s="163"/>
      <c r="E2" s="163"/>
    </row>
    <row r="3" spans="1:5" ht="30" customHeight="1" x14ac:dyDescent="0.25">
      <c r="A3" s="158"/>
      <c r="B3" s="161"/>
      <c r="C3" s="174"/>
      <c r="D3" s="174"/>
      <c r="E3" s="174"/>
    </row>
    <row r="4" spans="1:5" x14ac:dyDescent="0.25">
      <c r="A4" s="21">
        <v>1</v>
      </c>
      <c r="B4" s="37" t="s">
        <v>137</v>
      </c>
      <c r="C4" s="24">
        <f>0.897*100</f>
        <v>89.7</v>
      </c>
      <c r="D4" s="25">
        <v>87.7</v>
      </c>
      <c r="E4" s="98">
        <f>D4</f>
        <v>87.7</v>
      </c>
    </row>
    <row r="5" spans="1:5" x14ac:dyDescent="0.25">
      <c r="A5" s="21">
        <v>2</v>
      </c>
      <c r="B5" s="37" t="s">
        <v>138</v>
      </c>
      <c r="C5" s="24">
        <f>0.85*100</f>
        <v>85</v>
      </c>
      <c r="D5" s="25">
        <v>84.8</v>
      </c>
      <c r="E5" s="98">
        <f t="shared" ref="E5:E18" si="0">D5</f>
        <v>84.8</v>
      </c>
    </row>
    <row r="6" spans="1:5" x14ac:dyDescent="0.25">
      <c r="A6" s="21">
        <v>3</v>
      </c>
      <c r="B6" s="37" t="s">
        <v>139</v>
      </c>
      <c r="C6" s="24">
        <v>85.5</v>
      </c>
      <c r="D6" s="25">
        <v>83.6</v>
      </c>
      <c r="E6" s="98">
        <f t="shared" si="0"/>
        <v>83.6</v>
      </c>
    </row>
    <row r="7" spans="1:5" x14ac:dyDescent="0.25">
      <c r="A7" s="21">
        <v>4</v>
      </c>
      <c r="B7" s="37" t="s">
        <v>140</v>
      </c>
      <c r="C7" s="24">
        <v>89.6</v>
      </c>
      <c r="D7" s="25">
        <v>87.8</v>
      </c>
      <c r="E7" s="98">
        <f t="shared" si="0"/>
        <v>87.8</v>
      </c>
    </row>
    <row r="8" spans="1:5" x14ac:dyDescent="0.25">
      <c r="A8" s="21">
        <v>5</v>
      </c>
      <c r="B8" s="37" t="s">
        <v>141</v>
      </c>
      <c r="C8" s="24">
        <v>89.2</v>
      </c>
      <c r="D8" s="25">
        <v>90.4</v>
      </c>
      <c r="E8" s="98">
        <f t="shared" si="0"/>
        <v>90.4</v>
      </c>
    </row>
    <row r="9" spans="1:5" x14ac:dyDescent="0.25">
      <c r="A9" s="21">
        <v>6</v>
      </c>
      <c r="B9" s="37">
        <v>231360</v>
      </c>
      <c r="C9" s="24"/>
      <c r="D9" s="25"/>
      <c r="E9" s="98">
        <f t="shared" si="0"/>
        <v>0</v>
      </c>
    </row>
    <row r="10" spans="1:5" x14ac:dyDescent="0.25">
      <c r="A10" s="21">
        <v>7</v>
      </c>
      <c r="B10" s="37" t="s">
        <v>142</v>
      </c>
      <c r="C10" s="24">
        <v>84</v>
      </c>
      <c r="D10" s="25">
        <v>88</v>
      </c>
      <c r="E10" s="98">
        <f t="shared" si="0"/>
        <v>88</v>
      </c>
    </row>
    <row r="11" spans="1:5" x14ac:dyDescent="0.25">
      <c r="A11" s="21">
        <v>8</v>
      </c>
      <c r="B11" s="37">
        <v>230982</v>
      </c>
      <c r="C11" s="24"/>
      <c r="D11" s="25"/>
      <c r="E11" s="98">
        <f t="shared" si="0"/>
        <v>0</v>
      </c>
    </row>
    <row r="12" spans="1:5" x14ac:dyDescent="0.25">
      <c r="A12" s="21">
        <v>9</v>
      </c>
      <c r="B12" s="37" t="s">
        <v>143</v>
      </c>
      <c r="C12" s="24">
        <v>86.6</v>
      </c>
      <c r="D12" s="25">
        <v>88.5</v>
      </c>
      <c r="E12" s="98">
        <f t="shared" si="0"/>
        <v>88.5</v>
      </c>
    </row>
    <row r="13" spans="1:5" x14ac:dyDescent="0.25">
      <c r="A13" s="21">
        <v>10</v>
      </c>
      <c r="B13" s="37" t="s">
        <v>144</v>
      </c>
      <c r="C13" s="24">
        <v>88.4</v>
      </c>
      <c r="D13" s="25">
        <v>89</v>
      </c>
      <c r="E13" s="98">
        <f t="shared" si="0"/>
        <v>89</v>
      </c>
    </row>
    <row r="14" spans="1:5" x14ac:dyDescent="0.25">
      <c r="A14" s="21">
        <v>11</v>
      </c>
      <c r="B14" s="37" t="s">
        <v>145</v>
      </c>
      <c r="C14" s="24">
        <v>86</v>
      </c>
      <c r="D14" s="25">
        <v>86.5</v>
      </c>
      <c r="E14" s="98">
        <f t="shared" si="0"/>
        <v>86.5</v>
      </c>
    </row>
    <row r="15" spans="1:5" x14ac:dyDescent="0.25">
      <c r="A15" s="21">
        <v>12</v>
      </c>
      <c r="B15" s="37" t="s">
        <v>146</v>
      </c>
      <c r="C15" s="24">
        <v>79.900000000000006</v>
      </c>
      <c r="D15" s="25">
        <v>81.8</v>
      </c>
      <c r="E15" s="98">
        <f t="shared" si="0"/>
        <v>81.8</v>
      </c>
    </row>
    <row r="16" spans="1:5" x14ac:dyDescent="0.25">
      <c r="A16" s="21">
        <v>13</v>
      </c>
      <c r="B16" s="37" t="s">
        <v>147</v>
      </c>
      <c r="C16" s="24">
        <v>82.7</v>
      </c>
      <c r="D16" s="25">
        <v>84.1</v>
      </c>
      <c r="E16" s="98">
        <f t="shared" si="0"/>
        <v>84.1</v>
      </c>
    </row>
    <row r="17" spans="1:5" x14ac:dyDescent="0.25">
      <c r="A17" s="21">
        <v>14</v>
      </c>
      <c r="B17" s="37" t="s">
        <v>148</v>
      </c>
      <c r="C17" s="24">
        <v>84.2</v>
      </c>
      <c r="D17" s="25">
        <v>85.8</v>
      </c>
      <c r="E17" s="98">
        <f t="shared" si="0"/>
        <v>85.8</v>
      </c>
    </row>
    <row r="18" spans="1:5" x14ac:dyDescent="0.25">
      <c r="A18" s="21">
        <v>15</v>
      </c>
      <c r="B18" s="37" t="s">
        <v>149</v>
      </c>
      <c r="C18" s="24">
        <v>90.1</v>
      </c>
      <c r="D18" s="25">
        <v>90.4</v>
      </c>
      <c r="E18" s="98">
        <f t="shared" si="0"/>
        <v>90.4</v>
      </c>
    </row>
  </sheetData>
  <mergeCells count="5">
    <mergeCell ref="A1:A3"/>
    <mergeCell ref="B1:B3"/>
    <mergeCell ref="C1:C3"/>
    <mergeCell ref="D1:D3"/>
    <mergeCell ref="E1:E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4" sqref="E4:E15"/>
    </sheetView>
  </sheetViews>
  <sheetFormatPr defaultRowHeight="15" x14ac:dyDescent="0.25"/>
  <sheetData>
    <row r="1" spans="1:5" ht="15" customHeight="1" x14ac:dyDescent="0.25">
      <c r="A1" s="156" t="s">
        <v>2</v>
      </c>
      <c r="B1" s="159" t="s">
        <v>3</v>
      </c>
      <c r="C1" s="162" t="s">
        <v>136</v>
      </c>
      <c r="D1" s="162" t="s">
        <v>150</v>
      </c>
      <c r="E1" s="162" t="s">
        <v>151</v>
      </c>
    </row>
    <row r="2" spans="1:5" x14ac:dyDescent="0.25">
      <c r="A2" s="157"/>
      <c r="B2" s="160"/>
      <c r="C2" s="163"/>
      <c r="D2" s="163"/>
      <c r="E2" s="163"/>
    </row>
    <row r="3" spans="1:5" ht="39" customHeight="1" x14ac:dyDescent="0.25">
      <c r="A3" s="158"/>
      <c r="B3" s="161"/>
      <c r="C3" s="163"/>
      <c r="D3" s="163"/>
      <c r="E3" s="163"/>
    </row>
    <row r="4" spans="1:5" x14ac:dyDescent="0.25">
      <c r="A4" s="22" t="s">
        <v>12</v>
      </c>
      <c r="B4" s="36" t="s">
        <v>154</v>
      </c>
      <c r="C4" s="23">
        <f>0.81556*100</f>
        <v>81.555999999999997</v>
      </c>
      <c r="D4" s="23">
        <v>83.082999999999998</v>
      </c>
      <c r="E4" s="99">
        <f>D4</f>
        <v>83.082999999999998</v>
      </c>
    </row>
    <row r="5" spans="1:5" x14ac:dyDescent="0.25">
      <c r="A5" s="22" t="s">
        <v>13</v>
      </c>
      <c r="B5" s="36" t="s">
        <v>155</v>
      </c>
      <c r="C5" s="23">
        <v>42.777999999999999</v>
      </c>
      <c r="D5" s="23">
        <v>15.333</v>
      </c>
      <c r="E5" s="99">
        <f t="shared" ref="E5:E15" si="0">D5</f>
        <v>15.333</v>
      </c>
    </row>
    <row r="6" spans="1:5" x14ac:dyDescent="0.25">
      <c r="A6" s="22" t="s">
        <v>14</v>
      </c>
      <c r="B6" s="36" t="s">
        <v>156</v>
      </c>
      <c r="C6" s="23">
        <v>71</v>
      </c>
      <c r="D6" s="23">
        <v>67.417000000000002</v>
      </c>
      <c r="E6" s="99">
        <f t="shared" si="0"/>
        <v>67.417000000000002</v>
      </c>
    </row>
    <row r="7" spans="1:5" x14ac:dyDescent="0.25">
      <c r="A7" s="22" t="s">
        <v>15</v>
      </c>
      <c r="B7" s="36" t="s">
        <v>157</v>
      </c>
      <c r="C7" s="23">
        <v>77.555999999999997</v>
      </c>
      <c r="D7" s="23">
        <v>78</v>
      </c>
      <c r="E7" s="99">
        <f t="shared" si="0"/>
        <v>78</v>
      </c>
    </row>
    <row r="8" spans="1:5" x14ac:dyDescent="0.25">
      <c r="A8" s="22" t="s">
        <v>16</v>
      </c>
      <c r="B8" s="36" t="s">
        <v>158</v>
      </c>
      <c r="C8" s="23">
        <v>62.889000000000003</v>
      </c>
      <c r="D8" s="23">
        <v>74.25</v>
      </c>
      <c r="E8" s="99">
        <f t="shared" si="0"/>
        <v>74.25</v>
      </c>
    </row>
    <row r="9" spans="1:5" x14ac:dyDescent="0.25">
      <c r="A9" s="22" t="s">
        <v>17</v>
      </c>
      <c r="B9" s="36" t="s">
        <v>159</v>
      </c>
      <c r="C9" s="23">
        <v>75</v>
      </c>
      <c r="D9" s="23">
        <v>72.167000000000002</v>
      </c>
      <c r="E9" s="99">
        <f t="shared" si="0"/>
        <v>72.167000000000002</v>
      </c>
    </row>
    <row r="10" spans="1:5" x14ac:dyDescent="0.25">
      <c r="A10" s="22" t="s">
        <v>18</v>
      </c>
      <c r="B10" s="36" t="s">
        <v>160</v>
      </c>
      <c r="C10" s="23">
        <v>81</v>
      </c>
      <c r="D10" s="23">
        <v>85.167000000000002</v>
      </c>
      <c r="E10" s="99">
        <f t="shared" si="0"/>
        <v>85.167000000000002</v>
      </c>
    </row>
    <row r="11" spans="1:5" x14ac:dyDescent="0.25">
      <c r="A11" s="22" t="s">
        <v>19</v>
      </c>
      <c r="B11" s="36" t="s">
        <v>161</v>
      </c>
      <c r="C11" s="23">
        <v>70.778000000000006</v>
      </c>
      <c r="D11" s="23">
        <v>78.667000000000002</v>
      </c>
      <c r="E11" s="99">
        <f t="shared" si="0"/>
        <v>78.667000000000002</v>
      </c>
    </row>
    <row r="12" spans="1:5" x14ac:dyDescent="0.25">
      <c r="A12" s="22" t="s">
        <v>20</v>
      </c>
      <c r="B12" s="36" t="s">
        <v>162</v>
      </c>
      <c r="C12" s="23">
        <v>79.332999999999998</v>
      </c>
      <c r="D12" s="23">
        <v>81</v>
      </c>
      <c r="E12" s="99">
        <f t="shared" si="0"/>
        <v>81</v>
      </c>
    </row>
    <row r="13" spans="1:5" x14ac:dyDescent="0.25">
      <c r="A13" s="22" t="s">
        <v>21</v>
      </c>
      <c r="B13" s="36" t="s">
        <v>163</v>
      </c>
      <c r="C13" s="23">
        <v>82.111000000000004</v>
      </c>
      <c r="D13" s="23">
        <v>79.582999999999998</v>
      </c>
      <c r="E13" s="99">
        <f t="shared" si="0"/>
        <v>79.582999999999998</v>
      </c>
    </row>
    <row r="14" spans="1:5" x14ac:dyDescent="0.25">
      <c r="A14" s="22" t="s">
        <v>22</v>
      </c>
      <c r="B14" s="36" t="s">
        <v>164</v>
      </c>
      <c r="C14" s="23">
        <v>83.111000000000004</v>
      </c>
      <c r="D14" s="23">
        <v>85.917000000000002</v>
      </c>
      <c r="E14" s="99">
        <f t="shared" si="0"/>
        <v>85.917000000000002</v>
      </c>
    </row>
    <row r="15" spans="1:5" x14ac:dyDescent="0.25">
      <c r="A15" s="22" t="s">
        <v>23</v>
      </c>
      <c r="B15" s="36" t="s">
        <v>165</v>
      </c>
      <c r="C15" s="23">
        <v>83.667000000000002</v>
      </c>
      <c r="D15" s="23">
        <v>85.417000000000002</v>
      </c>
      <c r="E15" s="99">
        <f t="shared" si="0"/>
        <v>85.417000000000002</v>
      </c>
    </row>
  </sheetData>
  <mergeCells count="5"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4" sqref="E4:E15"/>
    </sheetView>
  </sheetViews>
  <sheetFormatPr defaultRowHeight="15" x14ac:dyDescent="0.25"/>
  <sheetData>
    <row r="1" spans="1:5" ht="15" customHeight="1" x14ac:dyDescent="0.25">
      <c r="A1" s="156" t="s">
        <v>2</v>
      </c>
      <c r="B1" s="159" t="s">
        <v>3</v>
      </c>
      <c r="C1" s="162" t="s">
        <v>136</v>
      </c>
      <c r="D1" s="162" t="s">
        <v>150</v>
      </c>
      <c r="E1" s="162" t="s">
        <v>151</v>
      </c>
    </row>
    <row r="2" spans="1:5" x14ac:dyDescent="0.25">
      <c r="A2" s="157"/>
      <c r="B2" s="160"/>
      <c r="C2" s="163"/>
      <c r="D2" s="163"/>
      <c r="E2" s="163"/>
    </row>
    <row r="3" spans="1:5" ht="47.25" customHeight="1" x14ac:dyDescent="0.25">
      <c r="A3" s="158"/>
      <c r="B3" s="161"/>
      <c r="C3" s="163"/>
      <c r="D3" s="163"/>
      <c r="E3" s="163"/>
    </row>
    <row r="4" spans="1:5" x14ac:dyDescent="0.25">
      <c r="A4" s="26" t="s">
        <v>12</v>
      </c>
      <c r="B4" s="35" t="s">
        <v>166</v>
      </c>
      <c r="C4" s="28">
        <v>81.090999999999994</v>
      </c>
      <c r="D4" s="28">
        <v>83.5</v>
      </c>
      <c r="E4" s="64">
        <v>74.182000000000002</v>
      </c>
    </row>
    <row r="5" spans="1:5" x14ac:dyDescent="0.25">
      <c r="A5" s="26" t="s">
        <v>13</v>
      </c>
      <c r="B5" s="35" t="s">
        <v>167</v>
      </c>
      <c r="C5" s="28">
        <v>79.545000000000002</v>
      </c>
      <c r="D5" s="28">
        <v>82.582999999999998</v>
      </c>
      <c r="E5" s="64">
        <v>73.545000000000002</v>
      </c>
    </row>
    <row r="6" spans="1:5" x14ac:dyDescent="0.25">
      <c r="A6" s="26" t="s">
        <v>14</v>
      </c>
      <c r="B6" s="35" t="s">
        <v>168</v>
      </c>
      <c r="C6" s="28">
        <v>63.454999999999998</v>
      </c>
      <c r="D6" s="28">
        <v>76.75</v>
      </c>
      <c r="E6" s="64">
        <v>72.090999999999994</v>
      </c>
    </row>
    <row r="7" spans="1:5" x14ac:dyDescent="0.25">
      <c r="A7" s="26" t="s">
        <v>15</v>
      </c>
      <c r="B7" s="35" t="s">
        <v>169</v>
      </c>
      <c r="C7" s="28">
        <v>74.182000000000002</v>
      </c>
      <c r="D7" s="28">
        <v>80.75</v>
      </c>
      <c r="E7" s="64">
        <v>78.364000000000004</v>
      </c>
    </row>
    <row r="8" spans="1:5" x14ac:dyDescent="0.25">
      <c r="A8" s="26" t="s">
        <v>16</v>
      </c>
      <c r="B8" s="35" t="s">
        <v>170</v>
      </c>
      <c r="C8" s="28">
        <v>84.454999999999998</v>
      </c>
      <c r="D8" s="28">
        <v>87.167000000000002</v>
      </c>
      <c r="E8" s="64">
        <v>87.545000000000002</v>
      </c>
    </row>
    <row r="9" spans="1:5" x14ac:dyDescent="0.25">
      <c r="A9" s="26" t="s">
        <v>17</v>
      </c>
      <c r="B9" s="35" t="s">
        <v>171</v>
      </c>
      <c r="C9" s="28">
        <v>67.727000000000004</v>
      </c>
      <c r="D9" s="28">
        <v>79.832999999999998</v>
      </c>
      <c r="E9" s="64">
        <v>75</v>
      </c>
    </row>
    <row r="10" spans="1:5" x14ac:dyDescent="0.25">
      <c r="A10" s="26" t="s">
        <v>18</v>
      </c>
      <c r="B10" s="35" t="s">
        <v>172</v>
      </c>
      <c r="C10" s="28">
        <v>87.272999999999996</v>
      </c>
      <c r="D10" s="28">
        <v>88.417000000000002</v>
      </c>
      <c r="E10" s="64">
        <v>91.545000000000002</v>
      </c>
    </row>
    <row r="11" spans="1:5" x14ac:dyDescent="0.25">
      <c r="A11" s="26" t="s">
        <v>19</v>
      </c>
      <c r="B11" s="35" t="s">
        <v>173</v>
      </c>
      <c r="C11" s="28">
        <v>77.909000000000006</v>
      </c>
      <c r="D11" s="28">
        <v>83</v>
      </c>
      <c r="E11" s="64">
        <v>81.272999999999996</v>
      </c>
    </row>
    <row r="12" spans="1:5" x14ac:dyDescent="0.25">
      <c r="A12" s="26" t="s">
        <v>20</v>
      </c>
      <c r="B12" s="35" t="s">
        <v>174</v>
      </c>
      <c r="C12" s="28">
        <v>79.272999999999996</v>
      </c>
      <c r="D12" s="28">
        <v>83.332999999999998</v>
      </c>
      <c r="E12" s="64">
        <v>81.727000000000004</v>
      </c>
    </row>
    <row r="13" spans="1:5" x14ac:dyDescent="0.25">
      <c r="A13" s="26" t="s">
        <v>21</v>
      </c>
      <c r="B13" s="35" t="s">
        <v>175</v>
      </c>
      <c r="C13" s="28">
        <v>79.909000000000006</v>
      </c>
      <c r="D13" s="28">
        <v>86</v>
      </c>
      <c r="E13" s="64">
        <v>89.364000000000004</v>
      </c>
    </row>
    <row r="14" spans="1:5" x14ac:dyDescent="0.25">
      <c r="A14" s="26" t="s">
        <v>22</v>
      </c>
      <c r="B14" s="35" t="s">
        <v>176</v>
      </c>
      <c r="C14" s="28">
        <v>73.635999999999996</v>
      </c>
      <c r="D14" s="28">
        <v>79.582999999999998</v>
      </c>
      <c r="E14" s="64">
        <v>78.090999999999994</v>
      </c>
    </row>
    <row r="15" spans="1:5" x14ac:dyDescent="0.25">
      <c r="A15" s="26" t="s">
        <v>23</v>
      </c>
      <c r="B15" s="35" t="s">
        <v>177</v>
      </c>
      <c r="C15" s="29">
        <v>81.909000000000006</v>
      </c>
      <c r="D15" s="28">
        <v>85.917000000000002</v>
      </c>
      <c r="E15" s="64">
        <v>88.635999999999996</v>
      </c>
    </row>
    <row r="16" spans="1:5" x14ac:dyDescent="0.25">
      <c r="C16" s="27"/>
      <c r="D16" s="27"/>
      <c r="E16" s="27"/>
    </row>
  </sheetData>
  <mergeCells count="5"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4" sqref="E4:E8"/>
    </sheetView>
  </sheetViews>
  <sheetFormatPr defaultRowHeight="15" x14ac:dyDescent="0.25"/>
  <sheetData>
    <row r="1" spans="1:5" ht="15" customHeight="1" x14ac:dyDescent="0.25">
      <c r="A1" s="156" t="s">
        <v>2</v>
      </c>
      <c r="B1" s="159" t="s">
        <v>3</v>
      </c>
      <c r="C1" s="162" t="s">
        <v>136</v>
      </c>
      <c r="D1" s="162" t="s">
        <v>150</v>
      </c>
      <c r="E1" s="162" t="s">
        <v>151</v>
      </c>
    </row>
    <row r="2" spans="1:5" x14ac:dyDescent="0.25">
      <c r="A2" s="157"/>
      <c r="B2" s="160"/>
      <c r="C2" s="163"/>
      <c r="D2" s="163"/>
      <c r="E2" s="163"/>
    </row>
    <row r="3" spans="1:5" x14ac:dyDescent="0.25">
      <c r="A3" s="158"/>
      <c r="B3" s="161"/>
      <c r="C3" s="163"/>
      <c r="D3" s="163"/>
      <c r="E3" s="163"/>
    </row>
    <row r="4" spans="1:5" x14ac:dyDescent="0.25">
      <c r="A4" s="17">
        <v>1</v>
      </c>
      <c r="B4" s="18" t="s">
        <v>178</v>
      </c>
      <c r="C4" s="30">
        <v>86.9</v>
      </c>
      <c r="D4" s="30">
        <v>87.909000000000006</v>
      </c>
      <c r="E4" s="64">
        <v>83.545000000000002</v>
      </c>
    </row>
    <row r="5" spans="1:5" x14ac:dyDescent="0.25">
      <c r="A5" s="17">
        <v>2</v>
      </c>
      <c r="B5" s="18" t="s">
        <v>179</v>
      </c>
      <c r="C5" s="30">
        <v>90.5</v>
      </c>
      <c r="D5" s="30">
        <v>84.817999999999998</v>
      </c>
      <c r="E5" s="64">
        <v>84.364000000000004</v>
      </c>
    </row>
    <row r="6" spans="1:5" x14ac:dyDescent="0.25">
      <c r="A6" s="17">
        <v>3</v>
      </c>
      <c r="B6" s="18" t="s">
        <v>180</v>
      </c>
      <c r="C6" s="30">
        <v>89</v>
      </c>
      <c r="D6" s="30">
        <v>85.182000000000002</v>
      </c>
      <c r="E6" s="64">
        <v>87.182000000000002</v>
      </c>
    </row>
    <row r="7" spans="1:5" x14ac:dyDescent="0.25">
      <c r="A7" s="17">
        <v>4</v>
      </c>
      <c r="B7" s="18">
        <v>230159</v>
      </c>
      <c r="C7" s="30"/>
      <c r="D7" s="30"/>
      <c r="E7" s="64">
        <v>82.909000000000006</v>
      </c>
    </row>
    <row r="8" spans="1:5" x14ac:dyDescent="0.25">
      <c r="A8" s="17">
        <v>5</v>
      </c>
      <c r="B8" s="18" t="s">
        <v>181</v>
      </c>
      <c r="C8" s="30">
        <v>88.1</v>
      </c>
      <c r="D8" s="30">
        <v>93.090999999999994</v>
      </c>
      <c r="E8" s="64">
        <v>90.090999999999994</v>
      </c>
    </row>
  </sheetData>
  <mergeCells count="5"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G4" sqref="G4:G23"/>
    </sheetView>
  </sheetViews>
  <sheetFormatPr defaultRowHeight="15" x14ac:dyDescent="0.25"/>
  <sheetData>
    <row r="1" spans="1:7" ht="15" customHeight="1" x14ac:dyDescent="0.25">
      <c r="A1" s="156" t="s">
        <v>2</v>
      </c>
      <c r="B1" s="159" t="s">
        <v>3</v>
      </c>
      <c r="C1" s="162" t="s">
        <v>136</v>
      </c>
      <c r="D1" s="162" t="s">
        <v>150</v>
      </c>
      <c r="E1" s="162" t="s">
        <v>151</v>
      </c>
      <c r="F1" s="164" t="s">
        <v>152</v>
      </c>
      <c r="G1" s="154" t="s">
        <v>153</v>
      </c>
    </row>
    <row r="2" spans="1:7" x14ac:dyDescent="0.25">
      <c r="A2" s="157"/>
      <c r="B2" s="160"/>
      <c r="C2" s="163"/>
      <c r="D2" s="163"/>
      <c r="E2" s="163"/>
      <c r="F2" s="165"/>
      <c r="G2" s="154"/>
    </row>
    <row r="3" spans="1:7" ht="34.5" customHeight="1" x14ac:dyDescent="0.25">
      <c r="A3" s="158"/>
      <c r="B3" s="161"/>
      <c r="C3" s="163"/>
      <c r="D3" s="163"/>
      <c r="E3" s="163"/>
      <c r="F3" s="165"/>
      <c r="G3" s="155"/>
    </row>
    <row r="4" spans="1:7" x14ac:dyDescent="0.25">
      <c r="A4" s="31" t="s">
        <v>12</v>
      </c>
      <c r="B4" s="34" t="s">
        <v>182</v>
      </c>
      <c r="C4" s="32">
        <v>88</v>
      </c>
      <c r="D4" s="32">
        <v>92.614999999999995</v>
      </c>
      <c r="E4" s="32">
        <v>91.635999999999996</v>
      </c>
      <c r="F4" s="32">
        <v>87.454999999999998</v>
      </c>
      <c r="G4" s="99">
        <f>F4</f>
        <v>87.454999999999998</v>
      </c>
    </row>
    <row r="5" spans="1:7" x14ac:dyDescent="0.25">
      <c r="A5" s="31" t="s">
        <v>13</v>
      </c>
      <c r="B5" s="34" t="s">
        <v>183</v>
      </c>
      <c r="C5" s="32">
        <v>81.090999999999994</v>
      </c>
      <c r="D5" s="32">
        <v>83</v>
      </c>
      <c r="E5" s="32">
        <v>87</v>
      </c>
      <c r="F5" s="32">
        <v>82.727000000000004</v>
      </c>
      <c r="G5" s="99">
        <f t="shared" ref="G5:G23" si="0">F5</f>
        <v>82.727000000000004</v>
      </c>
    </row>
    <row r="6" spans="1:7" x14ac:dyDescent="0.25">
      <c r="A6" s="31" t="s">
        <v>14</v>
      </c>
      <c r="B6" s="34" t="s">
        <v>184</v>
      </c>
      <c r="C6" s="32">
        <v>82.182000000000002</v>
      </c>
      <c r="D6" s="32">
        <v>84.923000000000002</v>
      </c>
      <c r="E6" s="32">
        <v>83.272999999999996</v>
      </c>
      <c r="F6" s="32">
        <v>75.817999999999998</v>
      </c>
      <c r="G6" s="99">
        <f t="shared" si="0"/>
        <v>75.817999999999998</v>
      </c>
    </row>
    <row r="7" spans="1:7" x14ac:dyDescent="0.25">
      <c r="A7" s="31" t="s">
        <v>15</v>
      </c>
      <c r="B7" s="34" t="s">
        <v>185</v>
      </c>
      <c r="C7" s="32">
        <v>76.727000000000004</v>
      </c>
      <c r="D7" s="32">
        <v>88.537999999999997</v>
      </c>
      <c r="E7" s="32">
        <v>89.545000000000002</v>
      </c>
      <c r="F7" s="32">
        <v>89.635999999999996</v>
      </c>
      <c r="G7" s="99">
        <f t="shared" si="0"/>
        <v>89.635999999999996</v>
      </c>
    </row>
    <row r="8" spans="1:7" x14ac:dyDescent="0.25">
      <c r="A8" s="31" t="s">
        <v>16</v>
      </c>
      <c r="B8" s="34" t="s">
        <v>186</v>
      </c>
      <c r="C8" s="33"/>
      <c r="D8" s="33"/>
      <c r="E8" s="32">
        <v>83.454999999999998</v>
      </c>
      <c r="F8" s="32">
        <v>80.182000000000002</v>
      </c>
      <c r="G8" s="99">
        <f t="shared" si="0"/>
        <v>80.182000000000002</v>
      </c>
    </row>
    <row r="9" spans="1:7" x14ac:dyDescent="0.25">
      <c r="A9" s="31" t="s">
        <v>17</v>
      </c>
      <c r="B9" s="34" t="s">
        <v>187</v>
      </c>
      <c r="C9" s="32">
        <v>71.454999999999998</v>
      </c>
      <c r="D9" s="32">
        <v>70.537999999999997</v>
      </c>
      <c r="E9" s="32">
        <v>75.635999999999996</v>
      </c>
      <c r="F9" s="32">
        <v>68.635999999999996</v>
      </c>
      <c r="G9" s="99">
        <f t="shared" si="0"/>
        <v>68.635999999999996</v>
      </c>
    </row>
    <row r="10" spans="1:7" x14ac:dyDescent="0.25">
      <c r="A10" s="31" t="s">
        <v>18</v>
      </c>
      <c r="B10" s="34" t="s">
        <v>188</v>
      </c>
      <c r="C10" s="32">
        <v>74.364000000000004</v>
      </c>
      <c r="D10" s="32">
        <v>79.076999999999998</v>
      </c>
      <c r="E10" s="32">
        <v>80.635999999999996</v>
      </c>
      <c r="F10" s="32">
        <v>77.635999999999996</v>
      </c>
      <c r="G10" s="99">
        <f t="shared" si="0"/>
        <v>77.635999999999996</v>
      </c>
    </row>
    <row r="11" spans="1:7" x14ac:dyDescent="0.25">
      <c r="A11" s="31" t="s">
        <v>19</v>
      </c>
      <c r="B11" s="34" t="s">
        <v>189</v>
      </c>
      <c r="C11" s="32">
        <v>83.182000000000002</v>
      </c>
      <c r="D11" s="32">
        <v>83.923000000000002</v>
      </c>
      <c r="E11" s="32">
        <v>82.817999999999998</v>
      </c>
      <c r="F11" s="32">
        <v>81</v>
      </c>
      <c r="G11" s="99">
        <f t="shared" si="0"/>
        <v>81</v>
      </c>
    </row>
    <row r="12" spans="1:7" x14ac:dyDescent="0.25">
      <c r="A12" s="31" t="s">
        <v>20</v>
      </c>
      <c r="B12" s="34" t="s">
        <v>190</v>
      </c>
      <c r="C12" s="32">
        <v>90.909000000000006</v>
      </c>
      <c r="D12" s="32">
        <v>93.537999999999997</v>
      </c>
      <c r="E12" s="32">
        <v>90.635999999999996</v>
      </c>
      <c r="F12" s="32">
        <v>85.272999999999996</v>
      </c>
      <c r="G12" s="99">
        <f t="shared" si="0"/>
        <v>85.272999999999996</v>
      </c>
    </row>
    <row r="13" spans="1:7" x14ac:dyDescent="0.25">
      <c r="A13" s="31" t="s">
        <v>21</v>
      </c>
      <c r="B13" s="34" t="s">
        <v>191</v>
      </c>
      <c r="C13" s="32">
        <v>83</v>
      </c>
      <c r="D13" s="32">
        <v>88.385000000000005</v>
      </c>
      <c r="E13" s="32">
        <v>88.635999999999996</v>
      </c>
      <c r="F13" s="32">
        <v>86.727000000000004</v>
      </c>
      <c r="G13" s="99">
        <f t="shared" si="0"/>
        <v>86.727000000000004</v>
      </c>
    </row>
    <row r="14" spans="1:7" x14ac:dyDescent="0.25">
      <c r="A14" s="31" t="s">
        <v>22</v>
      </c>
      <c r="B14" s="34" t="s">
        <v>117</v>
      </c>
      <c r="C14" s="33"/>
      <c r="D14" s="33"/>
      <c r="E14" s="32">
        <v>76.727000000000004</v>
      </c>
      <c r="F14" s="32">
        <v>65.727000000000004</v>
      </c>
      <c r="G14" s="99">
        <f t="shared" si="0"/>
        <v>65.727000000000004</v>
      </c>
    </row>
    <row r="15" spans="1:7" x14ac:dyDescent="0.25">
      <c r="A15" s="31" t="s">
        <v>23</v>
      </c>
      <c r="B15" s="34" t="s">
        <v>192</v>
      </c>
      <c r="C15" s="32">
        <v>81.727000000000004</v>
      </c>
      <c r="D15" s="32">
        <v>86</v>
      </c>
      <c r="E15" s="32">
        <v>86.272999999999996</v>
      </c>
      <c r="F15" s="32">
        <v>83.817999999999998</v>
      </c>
      <c r="G15" s="99">
        <f t="shared" si="0"/>
        <v>83.817999999999998</v>
      </c>
    </row>
    <row r="16" spans="1:7" x14ac:dyDescent="0.25">
      <c r="A16" s="31" t="s">
        <v>24</v>
      </c>
      <c r="B16" s="34" t="s">
        <v>193</v>
      </c>
      <c r="C16" s="32">
        <v>87.364000000000004</v>
      </c>
      <c r="D16" s="32">
        <v>83.462000000000003</v>
      </c>
      <c r="E16" s="32">
        <v>83.182000000000002</v>
      </c>
      <c r="F16" s="32">
        <v>79.727000000000004</v>
      </c>
      <c r="G16" s="99">
        <f t="shared" si="0"/>
        <v>79.727000000000004</v>
      </c>
    </row>
    <row r="17" spans="1:7" x14ac:dyDescent="0.25">
      <c r="A17" s="31" t="s">
        <v>25</v>
      </c>
      <c r="B17" s="34" t="s">
        <v>194</v>
      </c>
      <c r="C17" s="32">
        <v>87.727000000000004</v>
      </c>
      <c r="D17" s="32">
        <v>89.385000000000005</v>
      </c>
      <c r="E17" s="32">
        <v>88.182000000000002</v>
      </c>
      <c r="F17" s="32">
        <v>87.454999999999998</v>
      </c>
      <c r="G17" s="99">
        <f t="shared" si="0"/>
        <v>87.454999999999998</v>
      </c>
    </row>
    <row r="18" spans="1:7" x14ac:dyDescent="0.25">
      <c r="A18" s="31" t="s">
        <v>26</v>
      </c>
      <c r="B18" s="34" t="s">
        <v>30</v>
      </c>
      <c r="C18" s="32"/>
      <c r="D18" s="32">
        <v>85.462000000000003</v>
      </c>
      <c r="E18" s="32">
        <v>88.364000000000004</v>
      </c>
      <c r="F18" s="32">
        <v>80.817999999999998</v>
      </c>
      <c r="G18" s="99">
        <f t="shared" si="0"/>
        <v>80.817999999999998</v>
      </c>
    </row>
    <row r="19" spans="1:7" x14ac:dyDescent="0.25">
      <c r="A19" s="31" t="s">
        <v>27</v>
      </c>
      <c r="B19" s="34" t="s">
        <v>195</v>
      </c>
      <c r="C19" s="32">
        <v>82.635999999999996</v>
      </c>
      <c r="D19" s="32">
        <v>86.923000000000002</v>
      </c>
      <c r="E19" s="32">
        <v>87.090999999999994</v>
      </c>
      <c r="F19" s="32">
        <v>86.635999999999996</v>
      </c>
      <c r="G19" s="99">
        <f t="shared" si="0"/>
        <v>86.635999999999996</v>
      </c>
    </row>
    <row r="20" spans="1:7" x14ac:dyDescent="0.25">
      <c r="A20" s="31" t="s">
        <v>28</v>
      </c>
      <c r="B20" s="34" t="s">
        <v>196</v>
      </c>
      <c r="C20" s="33"/>
      <c r="D20" s="33"/>
      <c r="E20" s="32">
        <v>91.272999999999996</v>
      </c>
      <c r="F20" s="32">
        <v>71.817999999999998</v>
      </c>
      <c r="G20" s="99">
        <f t="shared" si="0"/>
        <v>71.817999999999998</v>
      </c>
    </row>
    <row r="21" spans="1:7" x14ac:dyDescent="0.25">
      <c r="A21" s="31" t="s">
        <v>29</v>
      </c>
      <c r="B21" s="34" t="s">
        <v>197</v>
      </c>
      <c r="C21" s="32">
        <v>86.635999999999996</v>
      </c>
      <c r="D21" s="32">
        <v>89.230999999999995</v>
      </c>
      <c r="E21" s="32">
        <v>89.454999999999998</v>
      </c>
      <c r="F21" s="32">
        <v>85.272999999999996</v>
      </c>
      <c r="G21" s="99">
        <f t="shared" si="0"/>
        <v>85.272999999999996</v>
      </c>
    </row>
    <row r="22" spans="1:7" x14ac:dyDescent="0.25">
      <c r="A22" s="31" t="s">
        <v>121</v>
      </c>
      <c r="B22" s="34" t="s">
        <v>198</v>
      </c>
      <c r="C22" s="32">
        <v>79.909000000000006</v>
      </c>
      <c r="D22" s="32">
        <v>85.537999999999997</v>
      </c>
      <c r="E22" s="32">
        <v>84.090999999999994</v>
      </c>
      <c r="F22" s="32">
        <v>83.635999999999996</v>
      </c>
      <c r="G22" s="99">
        <f t="shared" si="0"/>
        <v>83.635999999999996</v>
      </c>
    </row>
    <row r="23" spans="1:7" x14ac:dyDescent="0.25">
      <c r="A23" s="31" t="s">
        <v>123</v>
      </c>
      <c r="B23" s="34" t="s">
        <v>199</v>
      </c>
      <c r="C23" s="32">
        <v>83.909000000000006</v>
      </c>
      <c r="D23" s="32">
        <v>87.923000000000002</v>
      </c>
      <c r="E23" s="32">
        <v>86.909000000000006</v>
      </c>
      <c r="F23" s="32">
        <v>83.454999999999998</v>
      </c>
      <c r="G23" s="99">
        <f t="shared" si="0"/>
        <v>83.454999999999998</v>
      </c>
    </row>
  </sheetData>
  <mergeCells count="7">
    <mergeCell ref="G1:G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4" sqref="G4:G20"/>
    </sheetView>
  </sheetViews>
  <sheetFormatPr defaultRowHeight="15" x14ac:dyDescent="0.25"/>
  <sheetData>
    <row r="1" spans="1:7" ht="15" customHeight="1" x14ac:dyDescent="0.25">
      <c r="A1" s="156" t="s">
        <v>2</v>
      </c>
      <c r="B1" s="159" t="s">
        <v>3</v>
      </c>
      <c r="C1" s="162" t="s">
        <v>136</v>
      </c>
      <c r="D1" s="162" t="s">
        <v>150</v>
      </c>
      <c r="E1" s="162" t="s">
        <v>151</v>
      </c>
      <c r="F1" s="164" t="s">
        <v>152</v>
      </c>
      <c r="G1" s="154" t="s">
        <v>153</v>
      </c>
    </row>
    <row r="2" spans="1:7" x14ac:dyDescent="0.25">
      <c r="A2" s="157"/>
      <c r="B2" s="160"/>
      <c r="C2" s="163"/>
      <c r="D2" s="163"/>
      <c r="E2" s="163"/>
      <c r="F2" s="165"/>
      <c r="G2" s="154"/>
    </row>
    <row r="3" spans="1:7" x14ac:dyDescent="0.25">
      <c r="A3" s="158"/>
      <c r="B3" s="161"/>
      <c r="C3" s="163"/>
      <c r="D3" s="163"/>
      <c r="E3" s="163"/>
      <c r="F3" s="165"/>
      <c r="G3" s="155"/>
    </row>
    <row r="4" spans="1:7" x14ac:dyDescent="0.25">
      <c r="A4" s="38" t="s">
        <v>12</v>
      </c>
      <c r="B4" s="39" t="s">
        <v>200</v>
      </c>
      <c r="C4" s="40">
        <v>91.111000000000004</v>
      </c>
      <c r="D4" s="40">
        <v>91.817999999999998</v>
      </c>
      <c r="E4" s="40">
        <v>89.875</v>
      </c>
      <c r="F4" s="40">
        <v>81.111000000000004</v>
      </c>
      <c r="G4" s="99">
        <f>F4</f>
        <v>81.111000000000004</v>
      </c>
    </row>
    <row r="5" spans="1:7" x14ac:dyDescent="0.25">
      <c r="A5" s="38" t="s">
        <v>13</v>
      </c>
      <c r="B5" s="39" t="s">
        <v>201</v>
      </c>
      <c r="C5" s="40">
        <v>85.667000000000002</v>
      </c>
      <c r="D5" s="40">
        <v>86.817999999999998</v>
      </c>
      <c r="E5" s="40">
        <v>81.125</v>
      </c>
      <c r="F5" s="40">
        <v>76.888999999999996</v>
      </c>
      <c r="G5" s="99">
        <f t="shared" ref="G5:G20" si="0">F5</f>
        <v>76.888999999999996</v>
      </c>
    </row>
    <row r="6" spans="1:7" x14ac:dyDescent="0.25">
      <c r="A6" s="38" t="s">
        <v>14</v>
      </c>
      <c r="B6" s="39" t="s">
        <v>202</v>
      </c>
      <c r="C6" s="40">
        <v>83.111000000000004</v>
      </c>
      <c r="D6" s="40">
        <v>85.545000000000002</v>
      </c>
      <c r="E6" s="40">
        <v>75.5</v>
      </c>
      <c r="F6" s="40">
        <v>74.667000000000002</v>
      </c>
      <c r="G6" s="99">
        <f t="shared" si="0"/>
        <v>74.667000000000002</v>
      </c>
    </row>
    <row r="7" spans="1:7" x14ac:dyDescent="0.25">
      <c r="A7" s="38" t="s">
        <v>15</v>
      </c>
      <c r="B7" s="39" t="s">
        <v>203</v>
      </c>
      <c r="C7" s="40">
        <v>81.332999999999998</v>
      </c>
      <c r="D7" s="40">
        <v>81.364000000000004</v>
      </c>
      <c r="E7" s="40">
        <v>81.25</v>
      </c>
      <c r="F7" s="40">
        <v>76.221999999999994</v>
      </c>
      <c r="G7" s="99">
        <f t="shared" si="0"/>
        <v>76.221999999999994</v>
      </c>
    </row>
    <row r="8" spans="1:7" x14ac:dyDescent="0.25">
      <c r="A8" s="38" t="s">
        <v>16</v>
      </c>
      <c r="B8" s="39" t="s">
        <v>204</v>
      </c>
      <c r="C8" s="40">
        <v>86.221999999999994</v>
      </c>
      <c r="D8" s="40">
        <v>80.364000000000004</v>
      </c>
      <c r="E8" s="40">
        <v>60.125</v>
      </c>
      <c r="F8" s="40">
        <v>54.444000000000003</v>
      </c>
      <c r="G8" s="99">
        <f t="shared" si="0"/>
        <v>54.444000000000003</v>
      </c>
    </row>
    <row r="9" spans="1:7" x14ac:dyDescent="0.25">
      <c r="A9" s="38" t="s">
        <v>17</v>
      </c>
      <c r="B9" s="39" t="s">
        <v>205</v>
      </c>
      <c r="C9" s="40">
        <v>89.332999999999998</v>
      </c>
      <c r="D9" s="40">
        <v>85.545000000000002</v>
      </c>
      <c r="E9" s="40">
        <v>84.875</v>
      </c>
      <c r="F9" s="40">
        <v>80.778000000000006</v>
      </c>
      <c r="G9" s="99">
        <f t="shared" si="0"/>
        <v>80.778000000000006</v>
      </c>
    </row>
    <row r="10" spans="1:7" x14ac:dyDescent="0.25">
      <c r="A10" s="38" t="s">
        <v>18</v>
      </c>
      <c r="B10" s="39" t="s">
        <v>206</v>
      </c>
      <c r="C10" s="40">
        <v>92.111000000000004</v>
      </c>
      <c r="D10" s="40">
        <v>90</v>
      </c>
      <c r="E10" s="40">
        <v>77.75</v>
      </c>
      <c r="F10" s="40">
        <v>68.555999999999997</v>
      </c>
      <c r="G10" s="99">
        <f t="shared" si="0"/>
        <v>68.555999999999997</v>
      </c>
    </row>
    <row r="11" spans="1:7" x14ac:dyDescent="0.25">
      <c r="A11" s="38" t="s">
        <v>19</v>
      </c>
      <c r="B11" s="39" t="s">
        <v>207</v>
      </c>
      <c r="C11" s="40">
        <v>69.667000000000002</v>
      </c>
      <c r="D11" s="40">
        <v>72</v>
      </c>
      <c r="E11" s="40">
        <v>58.75</v>
      </c>
      <c r="F11" s="40">
        <v>68.555999999999997</v>
      </c>
      <c r="G11" s="99">
        <f t="shared" si="0"/>
        <v>68.555999999999997</v>
      </c>
    </row>
    <row r="12" spans="1:7" x14ac:dyDescent="0.25">
      <c r="A12" s="38" t="s">
        <v>20</v>
      </c>
      <c r="B12" s="39" t="s">
        <v>208</v>
      </c>
      <c r="C12" s="40">
        <v>79.111000000000004</v>
      </c>
      <c r="D12" s="40">
        <v>76.364000000000004</v>
      </c>
      <c r="E12" s="40">
        <v>73.75</v>
      </c>
      <c r="F12" s="40">
        <v>68.555999999999997</v>
      </c>
      <c r="G12" s="99">
        <f t="shared" si="0"/>
        <v>68.555999999999997</v>
      </c>
    </row>
    <row r="13" spans="1:7" x14ac:dyDescent="0.25">
      <c r="A13" s="38" t="s">
        <v>21</v>
      </c>
      <c r="B13" s="39" t="s">
        <v>209</v>
      </c>
      <c r="C13" s="40">
        <v>89.221999999999994</v>
      </c>
      <c r="D13" s="40">
        <v>87.454999999999998</v>
      </c>
      <c r="E13" s="40">
        <v>91.125</v>
      </c>
      <c r="F13" s="40">
        <v>80.332999999999998</v>
      </c>
      <c r="G13" s="99">
        <f t="shared" si="0"/>
        <v>80.332999999999998</v>
      </c>
    </row>
    <row r="14" spans="1:7" x14ac:dyDescent="0.25">
      <c r="A14" s="38" t="s">
        <v>22</v>
      </c>
      <c r="B14" s="39" t="s">
        <v>210</v>
      </c>
      <c r="C14" s="41">
        <v>78.221999999999994</v>
      </c>
      <c r="D14" s="40">
        <v>87.454999999999998</v>
      </c>
      <c r="E14" s="40">
        <v>83.75</v>
      </c>
      <c r="F14" s="40">
        <v>76.555999999999997</v>
      </c>
      <c r="G14" s="99">
        <f t="shared" si="0"/>
        <v>76.555999999999997</v>
      </c>
    </row>
    <row r="15" spans="1:7" x14ac:dyDescent="0.25">
      <c r="A15" s="38" t="s">
        <v>23</v>
      </c>
      <c r="B15" s="39" t="s">
        <v>211</v>
      </c>
      <c r="C15" s="40">
        <v>91.332999999999998</v>
      </c>
      <c r="D15" s="40">
        <v>92.272999999999996</v>
      </c>
      <c r="E15" s="40">
        <v>89.5</v>
      </c>
      <c r="F15" s="40">
        <v>82.111000000000004</v>
      </c>
      <c r="G15" s="99">
        <f t="shared" si="0"/>
        <v>82.111000000000004</v>
      </c>
    </row>
    <row r="16" spans="1:7" x14ac:dyDescent="0.25">
      <c r="A16" s="38" t="s">
        <v>24</v>
      </c>
      <c r="B16" s="39" t="s">
        <v>212</v>
      </c>
      <c r="C16" s="40">
        <v>86.555999999999997</v>
      </c>
      <c r="D16" s="40">
        <v>90.182000000000002</v>
      </c>
      <c r="E16" s="40">
        <v>82.625</v>
      </c>
      <c r="F16" s="40">
        <v>76.221999999999994</v>
      </c>
      <c r="G16" s="99">
        <f t="shared" si="0"/>
        <v>76.221999999999994</v>
      </c>
    </row>
    <row r="17" spans="1:7" x14ac:dyDescent="0.25">
      <c r="A17" s="38" t="s">
        <v>25</v>
      </c>
      <c r="B17" s="39" t="s">
        <v>213</v>
      </c>
      <c r="C17" s="40">
        <v>85.221999999999994</v>
      </c>
      <c r="D17" s="40">
        <v>90.454999999999998</v>
      </c>
      <c r="E17" s="40">
        <v>84.625</v>
      </c>
      <c r="F17" s="40">
        <v>79.888999999999996</v>
      </c>
      <c r="G17" s="99">
        <f t="shared" si="0"/>
        <v>79.888999999999996</v>
      </c>
    </row>
    <row r="18" spans="1:7" x14ac:dyDescent="0.25">
      <c r="A18" s="38" t="s">
        <v>26</v>
      </c>
      <c r="B18" s="39" t="s">
        <v>214</v>
      </c>
      <c r="C18" s="40">
        <v>82.778000000000006</v>
      </c>
      <c r="D18" s="40">
        <v>88</v>
      </c>
      <c r="E18" s="40">
        <v>75.625</v>
      </c>
      <c r="F18" s="40">
        <v>74.778000000000006</v>
      </c>
      <c r="G18" s="99">
        <f t="shared" si="0"/>
        <v>74.778000000000006</v>
      </c>
    </row>
    <row r="19" spans="1:7" x14ac:dyDescent="0.25">
      <c r="A19" s="38" t="s">
        <v>27</v>
      </c>
      <c r="B19" s="39" t="s">
        <v>215</v>
      </c>
      <c r="C19" s="40">
        <v>82.444000000000003</v>
      </c>
      <c r="D19" s="40">
        <v>81.635999999999996</v>
      </c>
      <c r="E19" s="40">
        <v>74.875</v>
      </c>
      <c r="F19" s="40">
        <v>73.332999999999998</v>
      </c>
      <c r="G19" s="99">
        <f t="shared" si="0"/>
        <v>73.332999999999998</v>
      </c>
    </row>
    <row r="20" spans="1:7" x14ac:dyDescent="0.25">
      <c r="A20" s="38" t="s">
        <v>28</v>
      </c>
      <c r="B20" s="39" t="s">
        <v>216</v>
      </c>
      <c r="C20" s="40">
        <v>81.111000000000004</v>
      </c>
      <c r="D20" s="40">
        <v>87.909000000000006</v>
      </c>
      <c r="E20" s="40">
        <v>78</v>
      </c>
      <c r="F20" s="40">
        <v>74.221999999999994</v>
      </c>
      <c r="G20" s="99">
        <f t="shared" si="0"/>
        <v>74.221999999999994</v>
      </c>
    </row>
  </sheetData>
  <mergeCells count="7">
    <mergeCell ref="G1:G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3" sqref="F13"/>
    </sheetView>
  </sheetViews>
  <sheetFormatPr defaultRowHeight="15" x14ac:dyDescent="0.25"/>
  <sheetData>
    <row r="1" spans="1:7" ht="15" customHeight="1" x14ac:dyDescent="0.25">
      <c r="A1" s="156" t="s">
        <v>2</v>
      </c>
      <c r="B1" s="159" t="s">
        <v>3</v>
      </c>
      <c r="C1" s="162" t="s">
        <v>136</v>
      </c>
      <c r="D1" s="162" t="s">
        <v>150</v>
      </c>
      <c r="E1" s="162" t="s">
        <v>151</v>
      </c>
      <c r="F1" s="164" t="s">
        <v>152</v>
      </c>
      <c r="G1" s="175" t="s">
        <v>153</v>
      </c>
    </row>
    <row r="2" spans="1:7" x14ac:dyDescent="0.25">
      <c r="A2" s="157"/>
      <c r="B2" s="160"/>
      <c r="C2" s="163"/>
      <c r="D2" s="163"/>
      <c r="E2" s="163"/>
      <c r="F2" s="165"/>
      <c r="G2" s="175"/>
    </row>
    <row r="3" spans="1:7" x14ac:dyDescent="0.25">
      <c r="A3" s="158"/>
      <c r="B3" s="161"/>
      <c r="C3" s="163"/>
      <c r="D3" s="163"/>
      <c r="E3" s="163"/>
      <c r="F3" s="165"/>
      <c r="G3" s="175"/>
    </row>
    <row r="4" spans="1:7" x14ac:dyDescent="0.25">
      <c r="A4" s="91">
        <v>1</v>
      </c>
      <c r="B4" s="92">
        <v>221061</v>
      </c>
      <c r="C4" s="108">
        <v>59.64</v>
      </c>
      <c r="D4" s="109">
        <v>62.9</v>
      </c>
      <c r="E4" s="109">
        <v>49.67</v>
      </c>
      <c r="F4" s="108">
        <v>46.64</v>
      </c>
      <c r="G4" s="110">
        <v>45.33</v>
      </c>
    </row>
    <row r="5" spans="1:7" x14ac:dyDescent="0.25">
      <c r="A5" s="56">
        <v>2</v>
      </c>
      <c r="B5" s="57" t="s">
        <v>252</v>
      </c>
      <c r="C5" s="58">
        <v>69</v>
      </c>
      <c r="D5" s="59">
        <v>75.727000000000004</v>
      </c>
      <c r="E5" s="59">
        <v>74.182000000000002</v>
      </c>
      <c r="F5" s="59">
        <v>77.909000000000006</v>
      </c>
      <c r="G5" s="98">
        <v>80</v>
      </c>
    </row>
    <row r="6" spans="1:7" x14ac:dyDescent="0.25">
      <c r="A6" s="56">
        <v>3</v>
      </c>
      <c r="B6" s="57" t="s">
        <v>253</v>
      </c>
      <c r="C6" s="58">
        <v>71.3</v>
      </c>
      <c r="D6" s="59">
        <v>85.454999999999998</v>
      </c>
      <c r="E6" s="59">
        <v>84</v>
      </c>
      <c r="F6" s="59">
        <v>79.635999999999996</v>
      </c>
      <c r="G6" s="98">
        <v>81.25</v>
      </c>
    </row>
    <row r="7" spans="1:7" x14ac:dyDescent="0.25">
      <c r="A7" s="56">
        <v>4</v>
      </c>
      <c r="B7" s="57" t="s">
        <v>254</v>
      </c>
      <c r="C7" s="58">
        <v>66.8</v>
      </c>
      <c r="D7" s="59">
        <v>78.635999999999996</v>
      </c>
      <c r="E7" s="59">
        <v>71.727000000000004</v>
      </c>
      <c r="F7" s="59">
        <v>69.364000000000004</v>
      </c>
      <c r="G7" s="98">
        <v>72.13</v>
      </c>
    </row>
    <row r="8" spans="1:7" x14ac:dyDescent="0.25">
      <c r="A8" s="56">
        <v>5</v>
      </c>
      <c r="B8" s="57" t="s">
        <v>255</v>
      </c>
      <c r="C8" s="58">
        <v>77.099999999999994</v>
      </c>
      <c r="D8" s="59">
        <v>84.909000000000006</v>
      </c>
      <c r="E8" s="59">
        <v>81</v>
      </c>
      <c r="F8" s="59">
        <v>80.545000000000002</v>
      </c>
      <c r="G8" s="98">
        <v>77.63</v>
      </c>
    </row>
    <row r="9" spans="1:7" x14ac:dyDescent="0.25">
      <c r="A9" s="56">
        <v>6</v>
      </c>
      <c r="B9" s="57" t="s">
        <v>256</v>
      </c>
      <c r="C9" s="58">
        <v>74.5</v>
      </c>
      <c r="D9" s="59">
        <v>85.727000000000004</v>
      </c>
      <c r="E9" s="59">
        <v>82</v>
      </c>
      <c r="F9" s="59">
        <v>79.727000000000004</v>
      </c>
      <c r="G9" s="98">
        <v>78.75</v>
      </c>
    </row>
    <row r="10" spans="1:7" x14ac:dyDescent="0.25">
      <c r="A10" s="56">
        <v>7</v>
      </c>
      <c r="B10" s="57" t="s">
        <v>257</v>
      </c>
      <c r="C10" s="58">
        <v>79.599999999999994</v>
      </c>
      <c r="D10" s="59">
        <v>89.090999999999994</v>
      </c>
      <c r="E10" s="59">
        <v>81.364000000000004</v>
      </c>
      <c r="F10" s="59">
        <v>84.817999999999998</v>
      </c>
      <c r="G10" s="98">
        <v>84.75</v>
      </c>
    </row>
    <row r="11" spans="1:7" x14ac:dyDescent="0.25">
      <c r="A11" s="56">
        <v>8</v>
      </c>
      <c r="B11" s="57" t="s">
        <v>258</v>
      </c>
      <c r="C11" s="58">
        <v>61.5</v>
      </c>
      <c r="D11" s="59">
        <v>76.272999999999996</v>
      </c>
      <c r="E11" s="59">
        <v>66.727000000000004</v>
      </c>
      <c r="F11" s="59">
        <v>64.545000000000002</v>
      </c>
      <c r="G11" s="98">
        <v>67.5</v>
      </c>
    </row>
    <row r="12" spans="1:7" x14ac:dyDescent="0.25">
      <c r="A12" s="56">
        <v>9</v>
      </c>
      <c r="B12" s="57" t="s">
        <v>259</v>
      </c>
      <c r="C12" s="58">
        <v>69.900000000000006</v>
      </c>
      <c r="D12" s="59">
        <v>82</v>
      </c>
      <c r="E12" s="59">
        <v>79.545000000000002</v>
      </c>
      <c r="F12" s="59">
        <v>74.272999999999996</v>
      </c>
      <c r="G12" s="98">
        <v>71.88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4" sqref="C4:C14"/>
    </sheetView>
  </sheetViews>
  <sheetFormatPr defaultRowHeight="15" x14ac:dyDescent="0.25"/>
  <cols>
    <col min="1" max="1" width="6.42578125" customWidth="1"/>
    <col min="2" max="2" width="14.7109375" customWidth="1"/>
    <col min="3" max="3" width="11.140625" customWidth="1"/>
  </cols>
  <sheetData>
    <row r="1" spans="1:3" x14ac:dyDescent="0.25">
      <c r="A1" s="156" t="s">
        <v>2</v>
      </c>
      <c r="B1" s="159" t="s">
        <v>3</v>
      </c>
      <c r="C1" s="162" t="s">
        <v>136</v>
      </c>
    </row>
    <row r="2" spans="1:3" x14ac:dyDescent="0.25">
      <c r="A2" s="157"/>
      <c r="B2" s="160"/>
      <c r="C2" s="163"/>
    </row>
    <row r="3" spans="1:3" x14ac:dyDescent="0.25">
      <c r="A3" s="157"/>
      <c r="B3" s="160"/>
      <c r="C3" s="163"/>
    </row>
    <row r="4" spans="1:3" x14ac:dyDescent="0.25">
      <c r="A4" s="64">
        <v>1</v>
      </c>
      <c r="B4" s="37">
        <v>251344</v>
      </c>
      <c r="C4" s="100">
        <v>87</v>
      </c>
    </row>
    <row r="5" spans="1:3" x14ac:dyDescent="0.25">
      <c r="A5" s="64">
        <v>2</v>
      </c>
      <c r="B5" s="37">
        <v>251345</v>
      </c>
      <c r="C5" s="101">
        <v>71.727000000000004</v>
      </c>
    </row>
    <row r="6" spans="1:3" x14ac:dyDescent="0.25">
      <c r="A6" s="64">
        <v>3</v>
      </c>
      <c r="B6" s="37">
        <v>251349</v>
      </c>
      <c r="C6" s="101">
        <v>67.090999999999994</v>
      </c>
    </row>
    <row r="7" spans="1:3" x14ac:dyDescent="0.25">
      <c r="A7" s="64">
        <v>4</v>
      </c>
      <c r="B7" s="37">
        <v>251348</v>
      </c>
      <c r="C7" s="101">
        <v>82.454999999999998</v>
      </c>
    </row>
    <row r="8" spans="1:3" x14ac:dyDescent="0.25">
      <c r="A8" s="64">
        <v>5</v>
      </c>
      <c r="B8" s="37">
        <v>251350</v>
      </c>
      <c r="C8" s="101">
        <v>66.727000000000004</v>
      </c>
    </row>
    <row r="9" spans="1:3" x14ac:dyDescent="0.25">
      <c r="A9" s="64">
        <v>6</v>
      </c>
      <c r="B9" s="37">
        <v>251338</v>
      </c>
      <c r="C9" s="101">
        <v>0</v>
      </c>
    </row>
    <row r="10" spans="1:3" x14ac:dyDescent="0.25">
      <c r="A10" s="64">
        <v>7</v>
      </c>
      <c r="B10" s="37">
        <v>251347</v>
      </c>
      <c r="C10" s="101">
        <v>80</v>
      </c>
    </row>
    <row r="11" spans="1:3" x14ac:dyDescent="0.25">
      <c r="A11" s="64">
        <v>8</v>
      </c>
      <c r="B11" s="37">
        <v>251351</v>
      </c>
      <c r="C11" s="101">
        <v>85.817999999999998</v>
      </c>
    </row>
    <row r="12" spans="1:3" x14ac:dyDescent="0.25">
      <c r="A12" s="64">
        <v>9</v>
      </c>
      <c r="B12" s="37">
        <v>251352</v>
      </c>
      <c r="C12" s="101">
        <v>81</v>
      </c>
    </row>
    <row r="13" spans="1:3" x14ac:dyDescent="0.25">
      <c r="A13" s="64">
        <v>10</v>
      </c>
      <c r="B13" s="37">
        <v>251343</v>
      </c>
      <c r="C13" s="101">
        <v>82.272999999999996</v>
      </c>
    </row>
    <row r="14" spans="1:3" x14ac:dyDescent="0.25">
      <c r="A14" s="64">
        <v>11</v>
      </c>
      <c r="B14" s="37">
        <v>251346</v>
      </c>
      <c r="C14" s="101">
        <v>74.635999999999996</v>
      </c>
    </row>
  </sheetData>
  <mergeCells count="3">
    <mergeCell ref="A1:A3"/>
    <mergeCell ref="B1:B3"/>
    <mergeCell ref="C1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4" sqref="C4:C24"/>
    </sheetView>
  </sheetViews>
  <sheetFormatPr defaultRowHeight="15" x14ac:dyDescent="0.25"/>
  <cols>
    <col min="2" max="2" width="16.7109375" customWidth="1"/>
  </cols>
  <sheetData>
    <row r="1" spans="1:3" x14ac:dyDescent="0.25">
      <c r="A1" s="176" t="s">
        <v>2</v>
      </c>
      <c r="B1" s="179" t="s">
        <v>3</v>
      </c>
      <c r="C1" s="182" t="s">
        <v>136</v>
      </c>
    </row>
    <row r="2" spans="1:3" x14ac:dyDescent="0.25">
      <c r="A2" s="177"/>
      <c r="B2" s="180"/>
      <c r="C2" s="183"/>
    </row>
    <row r="3" spans="1:3" x14ac:dyDescent="0.25">
      <c r="A3" s="178"/>
      <c r="B3" s="181"/>
      <c r="C3" s="184"/>
    </row>
    <row r="4" spans="1:3" x14ac:dyDescent="0.25">
      <c r="A4" s="102">
        <v>1</v>
      </c>
      <c r="B4" s="37">
        <v>230152</v>
      </c>
      <c r="C4" s="100">
        <v>79.555999999999997</v>
      </c>
    </row>
    <row r="5" spans="1:3" x14ac:dyDescent="0.25">
      <c r="A5" s="103">
        <v>2</v>
      </c>
      <c r="B5" s="37">
        <v>251342</v>
      </c>
      <c r="C5" s="101">
        <v>79.667000000000002</v>
      </c>
    </row>
    <row r="6" spans="1:3" x14ac:dyDescent="0.25">
      <c r="A6" s="103">
        <v>3</v>
      </c>
      <c r="B6" s="37">
        <v>251335</v>
      </c>
      <c r="C6" s="101">
        <v>75.667000000000002</v>
      </c>
    </row>
    <row r="7" spans="1:3" x14ac:dyDescent="0.25">
      <c r="A7" s="103">
        <v>4</v>
      </c>
      <c r="B7" s="37">
        <v>250164</v>
      </c>
      <c r="C7" s="101">
        <v>88.444000000000003</v>
      </c>
    </row>
    <row r="8" spans="1:3" x14ac:dyDescent="0.25">
      <c r="A8" s="103">
        <v>5</v>
      </c>
      <c r="B8" s="37">
        <v>250001</v>
      </c>
      <c r="C8" s="101">
        <v>77.778000000000006</v>
      </c>
    </row>
    <row r="9" spans="1:3" x14ac:dyDescent="0.25">
      <c r="A9" s="103">
        <v>6</v>
      </c>
      <c r="B9" s="37">
        <v>251332</v>
      </c>
      <c r="C9" s="101">
        <v>74.888999999999996</v>
      </c>
    </row>
    <row r="10" spans="1:3" x14ac:dyDescent="0.25">
      <c r="A10" s="103">
        <v>7</v>
      </c>
      <c r="B10" s="37">
        <v>250166</v>
      </c>
      <c r="C10" s="101">
        <v>82.778000000000006</v>
      </c>
    </row>
    <row r="11" spans="1:3" x14ac:dyDescent="0.25">
      <c r="A11" s="103">
        <v>8</v>
      </c>
      <c r="B11" s="37">
        <v>251340</v>
      </c>
      <c r="C11" s="101">
        <v>81.667000000000002</v>
      </c>
    </row>
    <row r="12" spans="1:3" x14ac:dyDescent="0.25">
      <c r="A12" s="103">
        <v>9</v>
      </c>
      <c r="B12" s="37">
        <v>251331</v>
      </c>
      <c r="C12" s="101">
        <v>82.555999999999997</v>
      </c>
    </row>
    <row r="13" spans="1:3" x14ac:dyDescent="0.25">
      <c r="A13" s="103">
        <v>10</v>
      </c>
      <c r="B13" s="37">
        <v>250167</v>
      </c>
      <c r="C13" s="101">
        <v>85.888999999999996</v>
      </c>
    </row>
    <row r="14" spans="1:3" x14ac:dyDescent="0.25">
      <c r="A14" s="103">
        <v>11</v>
      </c>
      <c r="B14" s="37">
        <v>250070</v>
      </c>
      <c r="C14" s="101">
        <v>77.667000000000002</v>
      </c>
    </row>
    <row r="15" spans="1:3" x14ac:dyDescent="0.25">
      <c r="A15" s="103">
        <v>12</v>
      </c>
      <c r="B15" s="37">
        <v>251333</v>
      </c>
      <c r="C15" s="101">
        <v>79.332999999999998</v>
      </c>
    </row>
    <row r="16" spans="1:3" x14ac:dyDescent="0.25">
      <c r="A16" s="104">
        <v>13</v>
      </c>
      <c r="B16" s="105">
        <v>251330</v>
      </c>
      <c r="C16" s="101">
        <v>88.444000000000003</v>
      </c>
    </row>
    <row r="17" spans="1:3" x14ac:dyDescent="0.25">
      <c r="A17" s="104">
        <v>14</v>
      </c>
      <c r="B17" s="105">
        <v>251341</v>
      </c>
      <c r="C17" s="101">
        <v>77.221999999999994</v>
      </c>
    </row>
    <row r="18" spans="1:3" x14ac:dyDescent="0.25">
      <c r="A18" s="104">
        <v>15</v>
      </c>
      <c r="B18" s="105">
        <v>251337</v>
      </c>
      <c r="C18" s="101">
        <v>75</v>
      </c>
    </row>
    <row r="19" spans="1:3" x14ac:dyDescent="0.25">
      <c r="A19" s="104">
        <v>16</v>
      </c>
      <c r="B19" s="105">
        <v>250556</v>
      </c>
      <c r="C19" s="101">
        <v>80.555999999999997</v>
      </c>
    </row>
    <row r="20" spans="1:3" x14ac:dyDescent="0.25">
      <c r="A20" s="104">
        <v>17</v>
      </c>
      <c r="B20" s="105">
        <v>251339</v>
      </c>
      <c r="C20" s="101">
        <v>61.444000000000003</v>
      </c>
    </row>
    <row r="21" spans="1:3" x14ac:dyDescent="0.25">
      <c r="A21" s="104">
        <v>18</v>
      </c>
      <c r="B21" s="105">
        <v>250165</v>
      </c>
      <c r="C21" s="101">
        <v>86.444000000000003</v>
      </c>
    </row>
    <row r="22" spans="1:3" x14ac:dyDescent="0.25">
      <c r="A22" s="104">
        <v>19</v>
      </c>
      <c r="B22" s="105">
        <v>250109</v>
      </c>
      <c r="C22" s="101">
        <v>80.332999999999998</v>
      </c>
    </row>
    <row r="23" spans="1:3" x14ac:dyDescent="0.25">
      <c r="A23" s="104">
        <v>20</v>
      </c>
      <c r="B23" s="105">
        <v>251334</v>
      </c>
      <c r="C23" s="101">
        <v>78.111000000000004</v>
      </c>
    </row>
    <row r="24" spans="1:3" x14ac:dyDescent="0.25">
      <c r="A24" s="104">
        <v>21</v>
      </c>
      <c r="B24" s="105">
        <v>251336</v>
      </c>
      <c r="C24" s="101">
        <v>80</v>
      </c>
    </row>
  </sheetData>
  <mergeCells count="3">
    <mergeCell ref="A1:A3"/>
    <mergeCell ref="B1:B3"/>
    <mergeCell ref="C1:C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4" sqref="C4:C23"/>
    </sheetView>
  </sheetViews>
  <sheetFormatPr defaultRowHeight="15" x14ac:dyDescent="0.25"/>
  <cols>
    <col min="2" max="2" width="13.5703125" customWidth="1"/>
  </cols>
  <sheetData>
    <row r="1" spans="1:3" x14ac:dyDescent="0.25">
      <c r="A1" s="176" t="s">
        <v>2</v>
      </c>
      <c r="B1" s="179" t="s">
        <v>3</v>
      </c>
      <c r="C1" s="182" t="s">
        <v>136</v>
      </c>
    </row>
    <row r="2" spans="1:3" x14ac:dyDescent="0.25">
      <c r="A2" s="177"/>
      <c r="B2" s="180"/>
      <c r="C2" s="183"/>
    </row>
    <row r="3" spans="1:3" x14ac:dyDescent="0.25">
      <c r="A3" s="178"/>
      <c r="B3" s="181"/>
      <c r="C3" s="184"/>
    </row>
    <row r="4" spans="1:3" x14ac:dyDescent="0.25">
      <c r="A4" s="102">
        <v>1</v>
      </c>
      <c r="B4" s="37" t="s">
        <v>323</v>
      </c>
      <c r="C4" s="100">
        <v>61.3</v>
      </c>
    </row>
    <row r="5" spans="1:3" x14ac:dyDescent="0.25">
      <c r="A5" s="103">
        <v>2</v>
      </c>
      <c r="B5" s="37" t="s">
        <v>324</v>
      </c>
      <c r="C5" s="101">
        <v>83</v>
      </c>
    </row>
    <row r="6" spans="1:3" x14ac:dyDescent="0.25">
      <c r="A6" s="103">
        <v>3</v>
      </c>
      <c r="B6" s="37" t="s">
        <v>325</v>
      </c>
      <c r="C6" s="101">
        <v>79</v>
      </c>
    </row>
    <row r="7" spans="1:3" x14ac:dyDescent="0.25">
      <c r="A7" s="103">
        <v>4</v>
      </c>
      <c r="B7" s="37" t="s">
        <v>326</v>
      </c>
      <c r="C7" s="101">
        <v>89.1</v>
      </c>
    </row>
    <row r="8" spans="1:3" x14ac:dyDescent="0.25">
      <c r="A8" s="103">
        <v>5</v>
      </c>
      <c r="B8" s="37" t="s">
        <v>327</v>
      </c>
      <c r="C8" s="101">
        <v>77.900000000000006</v>
      </c>
    </row>
    <row r="9" spans="1:3" x14ac:dyDescent="0.25">
      <c r="A9" s="103">
        <v>6</v>
      </c>
      <c r="B9" s="37" t="s">
        <v>328</v>
      </c>
      <c r="C9" s="101">
        <v>82.9</v>
      </c>
    </row>
    <row r="10" spans="1:3" x14ac:dyDescent="0.25">
      <c r="A10" s="103">
        <v>7</v>
      </c>
      <c r="B10" s="37" t="s">
        <v>329</v>
      </c>
      <c r="C10" s="101">
        <v>78.8</v>
      </c>
    </row>
    <row r="11" spans="1:3" x14ac:dyDescent="0.25">
      <c r="A11" s="103">
        <v>8</v>
      </c>
      <c r="B11" s="37" t="s">
        <v>330</v>
      </c>
      <c r="C11" s="101">
        <v>89</v>
      </c>
    </row>
    <row r="12" spans="1:3" x14ac:dyDescent="0.25">
      <c r="A12" s="103">
        <v>9</v>
      </c>
      <c r="B12" s="37" t="s">
        <v>331</v>
      </c>
      <c r="C12" s="101">
        <v>45.9</v>
      </c>
    </row>
    <row r="13" spans="1:3" x14ac:dyDescent="0.25">
      <c r="A13" s="103">
        <v>10</v>
      </c>
      <c r="B13" s="37" t="s">
        <v>332</v>
      </c>
      <c r="C13" s="101">
        <v>82.1</v>
      </c>
    </row>
    <row r="14" spans="1:3" x14ac:dyDescent="0.25">
      <c r="A14" s="103">
        <v>11</v>
      </c>
      <c r="B14" s="37" t="s">
        <v>333</v>
      </c>
      <c r="C14" s="101">
        <v>77.7</v>
      </c>
    </row>
    <row r="15" spans="1:3" x14ac:dyDescent="0.25">
      <c r="A15" s="103">
        <v>12</v>
      </c>
      <c r="B15" s="37" t="s">
        <v>334</v>
      </c>
      <c r="C15" s="101">
        <v>86.1</v>
      </c>
    </row>
    <row r="16" spans="1:3" x14ac:dyDescent="0.25">
      <c r="A16" s="104">
        <v>13</v>
      </c>
      <c r="B16" s="105" t="s">
        <v>335</v>
      </c>
      <c r="C16" s="101">
        <v>89.4</v>
      </c>
    </row>
    <row r="17" spans="1:3" x14ac:dyDescent="0.25">
      <c r="A17" s="104">
        <v>14</v>
      </c>
      <c r="B17" s="105" t="s">
        <v>336</v>
      </c>
      <c r="C17" s="101">
        <v>67.099999999999994</v>
      </c>
    </row>
    <row r="18" spans="1:3" x14ac:dyDescent="0.25">
      <c r="A18" s="104">
        <v>15</v>
      </c>
      <c r="B18" s="105" t="s">
        <v>337</v>
      </c>
      <c r="C18" s="101">
        <v>70</v>
      </c>
    </row>
    <row r="19" spans="1:3" x14ac:dyDescent="0.25">
      <c r="A19" s="104">
        <v>16</v>
      </c>
      <c r="B19" s="105" t="s">
        <v>338</v>
      </c>
      <c r="C19" s="101">
        <v>90.3</v>
      </c>
    </row>
    <row r="20" spans="1:3" x14ac:dyDescent="0.25">
      <c r="A20" s="104">
        <v>17</v>
      </c>
      <c r="B20" s="105" t="s">
        <v>339</v>
      </c>
      <c r="C20" s="101">
        <v>78.2</v>
      </c>
    </row>
    <row r="21" spans="1:3" x14ac:dyDescent="0.25">
      <c r="A21" s="104">
        <v>18</v>
      </c>
      <c r="B21" s="105" t="s">
        <v>340</v>
      </c>
      <c r="C21" s="101">
        <v>81.900000000000006</v>
      </c>
    </row>
    <row r="22" spans="1:3" x14ac:dyDescent="0.25">
      <c r="A22" s="104">
        <v>19</v>
      </c>
      <c r="B22" s="105" t="s">
        <v>341</v>
      </c>
      <c r="C22" s="101">
        <v>85.3</v>
      </c>
    </row>
    <row r="23" spans="1:3" x14ac:dyDescent="0.25">
      <c r="A23" s="104">
        <v>20</v>
      </c>
      <c r="B23" s="105" t="s">
        <v>342</v>
      </c>
      <c r="C23" s="101">
        <v>52.3</v>
      </c>
    </row>
    <row r="24" spans="1:3" x14ac:dyDescent="0.25">
      <c r="A24" s="104">
        <v>21</v>
      </c>
      <c r="B24" s="105" t="s">
        <v>343</v>
      </c>
      <c r="C24" s="6"/>
    </row>
  </sheetData>
  <mergeCells count="3">
    <mergeCell ref="A1:A3"/>
    <mergeCell ref="B1:B3"/>
    <mergeCell ref="C1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4" sqref="J4:J23"/>
    </sheetView>
  </sheetViews>
  <sheetFormatPr defaultRowHeight="15" x14ac:dyDescent="0.25"/>
  <cols>
    <col min="2" max="2" width="15" customWidth="1"/>
    <col min="7" max="7" width="8.7109375" customWidth="1"/>
    <col min="8" max="8" width="0.140625" customWidth="1"/>
  </cols>
  <sheetData>
    <row r="1" spans="1:10" ht="15" customHeight="1" x14ac:dyDescent="0.25">
      <c r="A1" s="111" t="s">
        <v>135</v>
      </c>
      <c r="B1" s="114" t="s">
        <v>3</v>
      </c>
      <c r="C1" s="117" t="s">
        <v>0</v>
      </c>
      <c r="D1" s="117" t="s">
        <v>1</v>
      </c>
      <c r="E1" s="117" t="s">
        <v>260</v>
      </c>
      <c r="F1" s="117" t="s">
        <v>261</v>
      </c>
      <c r="G1" s="117" t="s">
        <v>262</v>
      </c>
      <c r="H1" s="117" t="s">
        <v>263</v>
      </c>
      <c r="I1" s="117" t="s">
        <v>263</v>
      </c>
      <c r="J1" s="117" t="s">
        <v>264</v>
      </c>
    </row>
    <row r="2" spans="1:10" x14ac:dyDescent="0.25">
      <c r="A2" s="112"/>
      <c r="B2" s="115"/>
      <c r="C2" s="118"/>
      <c r="D2" s="118"/>
      <c r="E2" s="118"/>
      <c r="F2" s="118"/>
      <c r="G2" s="118"/>
      <c r="H2" s="118"/>
      <c r="I2" s="118"/>
      <c r="J2" s="118"/>
    </row>
    <row r="3" spans="1:10" ht="45" customHeight="1" x14ac:dyDescent="0.25">
      <c r="A3" s="113"/>
      <c r="B3" s="116"/>
      <c r="C3" s="119"/>
      <c r="D3" s="119"/>
      <c r="E3" s="119"/>
      <c r="F3" s="119"/>
      <c r="G3" s="119"/>
      <c r="H3" s="120"/>
      <c r="I3" s="119"/>
      <c r="J3" s="119"/>
    </row>
    <row r="4" spans="1:10" x14ac:dyDescent="0.25">
      <c r="A4" s="9" t="s">
        <v>12</v>
      </c>
      <c r="B4" s="10" t="s">
        <v>48</v>
      </c>
      <c r="C4" s="60">
        <v>90.73</v>
      </c>
      <c r="D4" s="60">
        <v>81.91</v>
      </c>
      <c r="E4" s="66">
        <v>79.332999999999998</v>
      </c>
      <c r="F4" s="66">
        <v>82.727000000000004</v>
      </c>
      <c r="G4" s="66">
        <v>84.667000000000002</v>
      </c>
      <c r="H4" s="69">
        <v>0.89375000000000004</v>
      </c>
      <c r="I4" s="70">
        <f t="shared" ref="I4:J23" si="0">H4*100</f>
        <v>89.375</v>
      </c>
      <c r="J4" s="185">
        <f>I4</f>
        <v>89.375</v>
      </c>
    </row>
    <row r="5" spans="1:10" x14ac:dyDescent="0.25">
      <c r="A5" s="9" t="s">
        <v>13</v>
      </c>
      <c r="B5" s="10" t="s">
        <v>49</v>
      </c>
      <c r="C5" s="60">
        <v>83.46</v>
      </c>
      <c r="D5" s="60">
        <v>91.27</v>
      </c>
      <c r="E5" s="66">
        <v>89.082999999999998</v>
      </c>
      <c r="F5" s="66">
        <v>89.364000000000004</v>
      </c>
      <c r="G5" s="66">
        <v>88.778000000000006</v>
      </c>
      <c r="H5" s="69">
        <v>0.94750000000000001</v>
      </c>
      <c r="I5" s="70">
        <f t="shared" si="0"/>
        <v>94.75</v>
      </c>
      <c r="J5" s="185">
        <f t="shared" ref="J5:J23" si="1">I5</f>
        <v>94.75</v>
      </c>
    </row>
    <row r="6" spans="1:10" x14ac:dyDescent="0.25">
      <c r="A6" s="9" t="s">
        <v>14</v>
      </c>
      <c r="B6" s="10" t="s">
        <v>50</v>
      </c>
      <c r="C6" s="60">
        <v>76.73</v>
      </c>
      <c r="D6" s="60">
        <v>86.18</v>
      </c>
      <c r="E6" s="66">
        <v>85.417000000000002</v>
      </c>
      <c r="F6" s="66">
        <v>83.909000000000006</v>
      </c>
      <c r="G6" s="66">
        <v>84.111000000000004</v>
      </c>
      <c r="H6" s="69">
        <v>0.89124999999999999</v>
      </c>
      <c r="I6" s="70">
        <f t="shared" si="0"/>
        <v>89.125</v>
      </c>
      <c r="J6" s="185">
        <f t="shared" si="1"/>
        <v>89.125</v>
      </c>
    </row>
    <row r="7" spans="1:10" x14ac:dyDescent="0.25">
      <c r="A7" s="9" t="s">
        <v>15</v>
      </c>
      <c r="B7" s="10" t="s">
        <v>51</v>
      </c>
      <c r="C7" s="60">
        <v>87</v>
      </c>
      <c r="D7" s="60">
        <v>77.819999999999993</v>
      </c>
      <c r="E7" s="66">
        <v>75.167000000000002</v>
      </c>
      <c r="F7" s="66">
        <v>74.635999999999996</v>
      </c>
      <c r="G7" s="66">
        <v>78.888999999999996</v>
      </c>
      <c r="H7" s="69">
        <v>0.81499999999999995</v>
      </c>
      <c r="I7" s="70">
        <f t="shared" si="0"/>
        <v>81.5</v>
      </c>
      <c r="J7" s="185">
        <f t="shared" si="1"/>
        <v>81.5</v>
      </c>
    </row>
    <row r="8" spans="1:10" x14ac:dyDescent="0.25">
      <c r="A8" s="9" t="s">
        <v>16</v>
      </c>
      <c r="B8" s="10" t="s">
        <v>52</v>
      </c>
      <c r="C8" s="60">
        <v>88.36</v>
      </c>
      <c r="D8" s="60">
        <v>89</v>
      </c>
      <c r="E8" s="66">
        <v>83</v>
      </c>
      <c r="F8" s="66">
        <v>84.727000000000004</v>
      </c>
      <c r="G8" s="66">
        <v>87.221999999999994</v>
      </c>
      <c r="H8" s="69">
        <v>0.88500000000000001</v>
      </c>
      <c r="I8" s="70">
        <f t="shared" si="0"/>
        <v>88.5</v>
      </c>
      <c r="J8" s="185">
        <f t="shared" si="1"/>
        <v>88.5</v>
      </c>
    </row>
    <row r="9" spans="1:10" x14ac:dyDescent="0.25">
      <c r="A9" s="9" t="s">
        <v>17</v>
      </c>
      <c r="B9" s="10" t="s">
        <v>53</v>
      </c>
      <c r="C9" s="60">
        <v>80</v>
      </c>
      <c r="D9" s="60">
        <v>88.73</v>
      </c>
      <c r="E9" s="66">
        <v>89.832999999999998</v>
      </c>
      <c r="F9" s="66">
        <v>87.454999999999998</v>
      </c>
      <c r="G9" s="66">
        <v>91</v>
      </c>
      <c r="H9" s="69">
        <v>0.9325</v>
      </c>
      <c r="I9" s="70">
        <f t="shared" si="0"/>
        <v>93.25</v>
      </c>
      <c r="J9" s="185">
        <f t="shared" si="1"/>
        <v>93.25</v>
      </c>
    </row>
    <row r="10" spans="1:10" x14ac:dyDescent="0.25">
      <c r="A10" s="9" t="s">
        <v>18</v>
      </c>
      <c r="B10" s="10" t="s">
        <v>54</v>
      </c>
      <c r="C10" s="60">
        <v>87</v>
      </c>
      <c r="D10" s="60">
        <v>83.1</v>
      </c>
      <c r="E10" s="66">
        <v>80.167000000000002</v>
      </c>
      <c r="F10" s="66">
        <v>76.545000000000002</v>
      </c>
      <c r="G10" s="66">
        <v>76.221999999999994</v>
      </c>
      <c r="H10" s="69">
        <v>0.83750000000000002</v>
      </c>
      <c r="I10" s="70">
        <f t="shared" si="0"/>
        <v>83.75</v>
      </c>
      <c r="J10" s="185">
        <f t="shared" si="1"/>
        <v>83.75</v>
      </c>
    </row>
    <row r="11" spans="1:10" x14ac:dyDescent="0.25">
      <c r="A11" s="9" t="s">
        <v>19</v>
      </c>
      <c r="B11" s="10">
        <v>220277</v>
      </c>
      <c r="C11" s="60">
        <v>81.91</v>
      </c>
      <c r="D11" s="60">
        <v>86.18</v>
      </c>
      <c r="E11" s="66">
        <v>86.082999999999998</v>
      </c>
      <c r="F11" s="66">
        <v>83.272999999999996</v>
      </c>
      <c r="G11" s="66">
        <v>81.667000000000002</v>
      </c>
      <c r="H11" s="69">
        <v>0.90749999999999997</v>
      </c>
      <c r="I11" s="70">
        <f t="shared" si="0"/>
        <v>90.75</v>
      </c>
      <c r="J11" s="185">
        <f t="shared" si="1"/>
        <v>90.75</v>
      </c>
    </row>
    <row r="12" spans="1:10" x14ac:dyDescent="0.25">
      <c r="A12" s="9" t="s">
        <v>20</v>
      </c>
      <c r="B12" s="10" t="s">
        <v>55</v>
      </c>
      <c r="C12" s="60">
        <v>84.46</v>
      </c>
      <c r="D12" s="60">
        <v>83.18</v>
      </c>
      <c r="E12" s="66">
        <v>83.167000000000002</v>
      </c>
      <c r="F12" s="66">
        <v>81.454999999999998</v>
      </c>
      <c r="G12" s="66">
        <v>87.332999999999998</v>
      </c>
      <c r="H12" s="69">
        <v>0.188</v>
      </c>
      <c r="I12" s="70">
        <f t="shared" si="0"/>
        <v>18.8</v>
      </c>
      <c r="J12" s="185">
        <f t="shared" si="1"/>
        <v>18.8</v>
      </c>
    </row>
    <row r="13" spans="1:10" x14ac:dyDescent="0.25">
      <c r="A13" s="9" t="s">
        <v>21</v>
      </c>
      <c r="B13" s="10" t="s">
        <v>56</v>
      </c>
      <c r="C13" s="60">
        <v>83.64</v>
      </c>
      <c r="D13" s="60">
        <v>81.91</v>
      </c>
      <c r="E13" s="66">
        <v>85.25</v>
      </c>
      <c r="F13" s="66">
        <v>83.727000000000004</v>
      </c>
      <c r="G13" s="66">
        <v>88.332999999999998</v>
      </c>
      <c r="H13" s="69">
        <v>0.84</v>
      </c>
      <c r="I13" s="70">
        <f t="shared" si="0"/>
        <v>84</v>
      </c>
      <c r="J13" s="185">
        <f t="shared" si="1"/>
        <v>84</v>
      </c>
    </row>
    <row r="14" spans="1:10" x14ac:dyDescent="0.25">
      <c r="A14" s="9" t="s">
        <v>22</v>
      </c>
      <c r="B14" s="10" t="s">
        <v>57</v>
      </c>
      <c r="C14" s="60">
        <v>87.91</v>
      </c>
      <c r="D14" s="60">
        <v>86.36</v>
      </c>
      <c r="E14" s="66">
        <v>86.167000000000002</v>
      </c>
      <c r="F14" s="66">
        <v>89.545000000000002</v>
      </c>
      <c r="G14" s="66">
        <v>88.667000000000002</v>
      </c>
      <c r="H14" s="69">
        <v>0.9325</v>
      </c>
      <c r="I14" s="70">
        <f t="shared" si="0"/>
        <v>93.25</v>
      </c>
      <c r="J14" s="185">
        <f t="shared" si="1"/>
        <v>93.25</v>
      </c>
    </row>
    <row r="15" spans="1:10" x14ac:dyDescent="0.25">
      <c r="A15" s="9" t="s">
        <v>23</v>
      </c>
      <c r="B15" s="10" t="s">
        <v>58</v>
      </c>
      <c r="C15" s="60">
        <v>82.91</v>
      </c>
      <c r="D15" s="61">
        <v>82.18</v>
      </c>
      <c r="E15" s="66">
        <v>84.667000000000002</v>
      </c>
      <c r="F15" s="66">
        <v>84.090999999999994</v>
      </c>
      <c r="G15" s="66">
        <v>82.555999999999997</v>
      </c>
      <c r="H15" s="69">
        <v>0.92874999999999996</v>
      </c>
      <c r="I15" s="70">
        <f t="shared" si="0"/>
        <v>92.875</v>
      </c>
      <c r="J15" s="185">
        <f t="shared" si="1"/>
        <v>92.875</v>
      </c>
    </row>
    <row r="16" spans="1:10" x14ac:dyDescent="0.25">
      <c r="A16" s="9" t="s">
        <v>24</v>
      </c>
      <c r="B16" s="10" t="s">
        <v>59</v>
      </c>
      <c r="C16" s="60">
        <v>85.46</v>
      </c>
      <c r="D16" s="60">
        <v>84.36</v>
      </c>
      <c r="E16" s="66">
        <v>88.417000000000002</v>
      </c>
      <c r="F16" s="66">
        <v>88</v>
      </c>
      <c r="G16" s="66">
        <v>82</v>
      </c>
      <c r="H16" s="69">
        <v>0.82750000000000001</v>
      </c>
      <c r="I16" s="70">
        <f t="shared" si="0"/>
        <v>82.75</v>
      </c>
      <c r="J16" s="185">
        <f t="shared" si="1"/>
        <v>82.75</v>
      </c>
    </row>
    <row r="17" spans="1:10" x14ac:dyDescent="0.25">
      <c r="A17" s="9" t="s">
        <v>25</v>
      </c>
      <c r="B17" s="10" t="s">
        <v>60</v>
      </c>
      <c r="C17" s="60">
        <v>83.36</v>
      </c>
      <c r="D17" s="60">
        <v>86.36</v>
      </c>
      <c r="E17" s="66">
        <v>82.75</v>
      </c>
      <c r="F17" s="66">
        <v>81.817999999999998</v>
      </c>
      <c r="G17" s="66">
        <v>90.555999999999997</v>
      </c>
      <c r="H17" s="69">
        <v>0.90375000000000005</v>
      </c>
      <c r="I17" s="70">
        <f t="shared" si="0"/>
        <v>90.375</v>
      </c>
      <c r="J17" s="185">
        <f t="shared" si="1"/>
        <v>90.375</v>
      </c>
    </row>
    <row r="18" spans="1:10" x14ac:dyDescent="0.25">
      <c r="A18" s="9" t="s">
        <v>26</v>
      </c>
      <c r="B18" s="10" t="s">
        <v>61</v>
      </c>
      <c r="C18" s="60">
        <v>85.46</v>
      </c>
      <c r="D18" s="60">
        <v>88.46</v>
      </c>
      <c r="E18" s="66">
        <v>75.417000000000002</v>
      </c>
      <c r="F18" s="66">
        <v>76.182000000000002</v>
      </c>
      <c r="G18" s="66">
        <v>80.444000000000003</v>
      </c>
      <c r="H18" s="69">
        <v>0.90500000000000003</v>
      </c>
      <c r="I18" s="70">
        <f t="shared" si="0"/>
        <v>90.5</v>
      </c>
      <c r="J18" s="185">
        <f t="shared" si="1"/>
        <v>90.5</v>
      </c>
    </row>
    <row r="19" spans="1:10" x14ac:dyDescent="0.25">
      <c r="A19" s="9" t="s">
        <v>27</v>
      </c>
      <c r="B19" s="10" t="s">
        <v>62</v>
      </c>
      <c r="C19" s="60">
        <v>83.36</v>
      </c>
      <c r="D19" s="61">
        <v>85.18</v>
      </c>
      <c r="E19" s="66">
        <v>89.167000000000002</v>
      </c>
      <c r="F19" s="66">
        <v>85.817999999999998</v>
      </c>
      <c r="G19" s="66">
        <v>86.778000000000006</v>
      </c>
      <c r="H19" s="69">
        <v>0.89124999999999999</v>
      </c>
      <c r="I19" s="70">
        <f t="shared" si="0"/>
        <v>89.125</v>
      </c>
      <c r="J19" s="185">
        <f t="shared" si="1"/>
        <v>89.125</v>
      </c>
    </row>
    <row r="20" spans="1:10" x14ac:dyDescent="0.25">
      <c r="A20" s="63">
        <v>17</v>
      </c>
      <c r="B20" s="10" t="s">
        <v>63</v>
      </c>
      <c r="C20" s="62">
        <v>87.18</v>
      </c>
      <c r="D20" s="62">
        <v>89.27</v>
      </c>
      <c r="E20" s="67">
        <v>87.667000000000002</v>
      </c>
      <c r="F20" s="67">
        <v>88.364000000000004</v>
      </c>
      <c r="G20" s="66">
        <v>86.444000000000003</v>
      </c>
      <c r="H20" s="69">
        <v>0.89</v>
      </c>
      <c r="I20" s="70">
        <f t="shared" si="0"/>
        <v>89</v>
      </c>
      <c r="J20" s="185">
        <f t="shared" si="1"/>
        <v>89</v>
      </c>
    </row>
    <row r="21" spans="1:10" x14ac:dyDescent="0.25">
      <c r="A21" s="64">
        <v>18</v>
      </c>
      <c r="B21" s="72" t="s">
        <v>265</v>
      </c>
      <c r="C21" s="71">
        <v>64.5</v>
      </c>
      <c r="D21" s="73">
        <v>57.636000000000003</v>
      </c>
      <c r="E21" s="66">
        <v>61.082999999999998</v>
      </c>
      <c r="F21" s="66">
        <v>29.667000000000002</v>
      </c>
      <c r="G21" s="68">
        <v>51.75</v>
      </c>
      <c r="H21" s="69">
        <v>0.92125000000000001</v>
      </c>
      <c r="I21" s="70">
        <v>12.1</v>
      </c>
      <c r="J21" s="185">
        <f t="shared" si="1"/>
        <v>12.1</v>
      </c>
    </row>
    <row r="22" spans="1:10" x14ac:dyDescent="0.25">
      <c r="A22" s="64">
        <v>19</v>
      </c>
      <c r="B22" s="72" t="s">
        <v>266</v>
      </c>
      <c r="C22" s="71">
        <v>64.3</v>
      </c>
      <c r="D22" s="73">
        <v>59.908999999999999</v>
      </c>
      <c r="E22" s="66">
        <v>62.332999999999998</v>
      </c>
      <c r="F22" s="66">
        <v>36.417000000000002</v>
      </c>
      <c r="G22" s="68">
        <v>51.875</v>
      </c>
      <c r="H22" s="69">
        <v>0.12733</v>
      </c>
      <c r="I22" s="70">
        <f t="shared" si="0"/>
        <v>12.733000000000001</v>
      </c>
      <c r="J22" s="185">
        <f t="shared" si="1"/>
        <v>12.733000000000001</v>
      </c>
    </row>
    <row r="23" spans="1:10" x14ac:dyDescent="0.25">
      <c r="A23" s="65">
        <v>20</v>
      </c>
      <c r="B23" s="72" t="s">
        <v>267</v>
      </c>
      <c r="C23" s="71">
        <v>92.3</v>
      </c>
      <c r="D23" s="73">
        <v>85.727000000000004</v>
      </c>
      <c r="E23" s="66">
        <v>82.582999999999998</v>
      </c>
      <c r="F23" s="66">
        <v>76.75</v>
      </c>
      <c r="G23" s="68">
        <v>93.778000000000006</v>
      </c>
      <c r="H23" s="69">
        <v>0.9375</v>
      </c>
      <c r="I23" s="70">
        <f t="shared" si="0"/>
        <v>93.75</v>
      </c>
      <c r="J23" s="185">
        <f t="shared" si="1"/>
        <v>93.75</v>
      </c>
    </row>
    <row r="24" spans="1:10" x14ac:dyDescent="0.25">
      <c r="J24" s="95"/>
    </row>
  </sheetData>
  <mergeCells count="10">
    <mergeCell ref="A1:A3"/>
    <mergeCell ref="B1:B3"/>
    <mergeCell ref="C1:C3"/>
    <mergeCell ref="D1:D3"/>
    <mergeCell ref="J1:J3"/>
    <mergeCell ref="H1:H3"/>
    <mergeCell ref="E1:E3"/>
    <mergeCell ref="F1:F3"/>
    <mergeCell ref="G1:G3"/>
    <mergeCell ref="I1:I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G15" sqref="G15"/>
    </sheetView>
  </sheetViews>
  <sheetFormatPr defaultRowHeight="15" x14ac:dyDescent="0.25"/>
  <cols>
    <col min="2" max="2" width="16.140625" customWidth="1"/>
  </cols>
  <sheetData>
    <row r="1" spans="1:3" x14ac:dyDescent="0.25">
      <c r="A1" s="176" t="s">
        <v>2</v>
      </c>
      <c r="B1" s="179" t="s">
        <v>3</v>
      </c>
      <c r="C1" s="182" t="s">
        <v>136</v>
      </c>
    </row>
    <row r="2" spans="1:3" x14ac:dyDescent="0.25">
      <c r="A2" s="177"/>
      <c r="B2" s="180"/>
      <c r="C2" s="183"/>
    </row>
    <row r="3" spans="1:3" x14ac:dyDescent="0.25">
      <c r="A3" s="178"/>
      <c r="B3" s="181"/>
      <c r="C3" s="184"/>
    </row>
    <row r="4" spans="1:3" x14ac:dyDescent="0.25">
      <c r="A4" s="102">
        <v>1</v>
      </c>
      <c r="B4" s="37">
        <v>250136</v>
      </c>
      <c r="C4" s="100">
        <v>34.726999999999997</v>
      </c>
    </row>
    <row r="5" spans="1:3" x14ac:dyDescent="0.25">
      <c r="A5" s="103">
        <v>2</v>
      </c>
      <c r="B5" s="37">
        <v>250311</v>
      </c>
      <c r="C5" s="101">
        <v>80.454999999999998</v>
      </c>
    </row>
    <row r="6" spans="1:3" x14ac:dyDescent="0.25">
      <c r="A6" s="103">
        <v>3</v>
      </c>
      <c r="B6" s="37">
        <v>250307</v>
      </c>
      <c r="C6" s="101">
        <v>78.909000000000006</v>
      </c>
    </row>
    <row r="7" spans="1:3" x14ac:dyDescent="0.25">
      <c r="A7" s="103">
        <v>4</v>
      </c>
      <c r="B7" s="37">
        <v>250308</v>
      </c>
      <c r="C7" s="101">
        <v>75.090999999999994</v>
      </c>
    </row>
    <row r="8" spans="1:3" x14ac:dyDescent="0.25">
      <c r="A8" s="103">
        <v>5</v>
      </c>
      <c r="B8" s="37">
        <v>250137</v>
      </c>
      <c r="C8" s="101">
        <v>80.454999999999998</v>
      </c>
    </row>
    <row r="9" spans="1:3" x14ac:dyDescent="0.25">
      <c r="A9" s="103">
        <v>6</v>
      </c>
      <c r="B9" s="37">
        <v>250313</v>
      </c>
      <c r="C9" s="101">
        <v>73.909000000000006</v>
      </c>
    </row>
    <row r="10" spans="1:3" x14ac:dyDescent="0.25">
      <c r="A10" s="103">
        <v>7</v>
      </c>
      <c r="B10" s="37">
        <v>250304</v>
      </c>
      <c r="C10" s="101">
        <v>79.635999999999996</v>
      </c>
    </row>
    <row r="11" spans="1:3" x14ac:dyDescent="0.25">
      <c r="A11" s="103">
        <v>8</v>
      </c>
      <c r="B11" s="37">
        <v>250312</v>
      </c>
      <c r="C11" s="101">
        <v>78.272999999999996</v>
      </c>
    </row>
    <row r="12" spans="1:3" x14ac:dyDescent="0.25">
      <c r="A12" s="103">
        <v>9</v>
      </c>
      <c r="B12" s="37">
        <v>250306</v>
      </c>
      <c r="C12" s="101">
        <v>73.545000000000002</v>
      </c>
    </row>
    <row r="13" spans="1:3" x14ac:dyDescent="0.25">
      <c r="A13" s="103">
        <v>10</v>
      </c>
      <c r="B13" s="37">
        <v>250305</v>
      </c>
      <c r="C13" s="101">
        <v>71.182000000000002</v>
      </c>
    </row>
    <row r="14" spans="1:3" x14ac:dyDescent="0.25">
      <c r="A14" s="103">
        <v>11</v>
      </c>
      <c r="B14" s="37">
        <v>250314</v>
      </c>
      <c r="C14" s="101">
        <v>73.454999999999998</v>
      </c>
    </row>
    <row r="15" spans="1:3" x14ac:dyDescent="0.25">
      <c r="A15" s="103">
        <v>12</v>
      </c>
      <c r="B15" s="37">
        <v>250563</v>
      </c>
      <c r="C15" s="101">
        <v>69.545000000000002</v>
      </c>
    </row>
    <row r="16" spans="1:3" x14ac:dyDescent="0.25">
      <c r="A16" s="104">
        <v>13</v>
      </c>
      <c r="B16" s="105">
        <v>251873</v>
      </c>
      <c r="C16" s="101">
        <v>87.272999999999996</v>
      </c>
    </row>
    <row r="17" spans="1:3" x14ac:dyDescent="0.25">
      <c r="A17" s="104">
        <v>14</v>
      </c>
      <c r="B17" s="105">
        <v>250309</v>
      </c>
      <c r="C17" s="101">
        <v>78.364000000000004</v>
      </c>
    </row>
    <row r="18" spans="1:3" x14ac:dyDescent="0.25">
      <c r="A18" s="104">
        <v>15</v>
      </c>
      <c r="B18" s="105">
        <v>250316</v>
      </c>
      <c r="C18" s="101">
        <v>74.545000000000002</v>
      </c>
    </row>
  </sheetData>
  <mergeCells count="3">
    <mergeCell ref="A1:A3"/>
    <mergeCell ref="B1:B3"/>
    <mergeCell ref="C1:C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P34" sqref="P33:P34"/>
    </sheetView>
  </sheetViews>
  <sheetFormatPr defaultRowHeight="15" x14ac:dyDescent="0.25"/>
  <cols>
    <col min="2" max="2" width="12.85546875" customWidth="1"/>
  </cols>
  <sheetData>
    <row r="1" spans="1:3" x14ac:dyDescent="0.25">
      <c r="A1" s="156" t="s">
        <v>2</v>
      </c>
      <c r="B1" s="159" t="s">
        <v>3</v>
      </c>
      <c r="C1" s="162" t="s">
        <v>136</v>
      </c>
    </row>
    <row r="2" spans="1:3" x14ac:dyDescent="0.25">
      <c r="A2" s="157"/>
      <c r="B2" s="160"/>
      <c r="C2" s="163"/>
    </row>
    <row r="3" spans="1:3" x14ac:dyDescent="0.25">
      <c r="A3" s="157"/>
      <c r="B3" s="160"/>
      <c r="C3" s="163"/>
    </row>
    <row r="4" spans="1:3" x14ac:dyDescent="0.25">
      <c r="A4" s="64">
        <v>1</v>
      </c>
      <c r="B4" s="90">
        <v>251607</v>
      </c>
      <c r="C4" s="64">
        <v>60.8</v>
      </c>
    </row>
    <row r="5" spans="1:3" x14ac:dyDescent="0.25">
      <c r="A5" s="64">
        <v>2</v>
      </c>
      <c r="B5" s="90">
        <v>251613</v>
      </c>
      <c r="C5" s="64">
        <v>60.7</v>
      </c>
    </row>
    <row r="6" spans="1:3" x14ac:dyDescent="0.25">
      <c r="A6" s="64">
        <v>3</v>
      </c>
      <c r="B6" s="90">
        <v>251616</v>
      </c>
      <c r="C6" s="64">
        <v>61.1</v>
      </c>
    </row>
    <row r="7" spans="1:3" x14ac:dyDescent="0.25">
      <c r="A7" s="64">
        <v>4</v>
      </c>
      <c r="B7" s="90">
        <v>251612</v>
      </c>
      <c r="C7" s="64">
        <v>65.099999999999994</v>
      </c>
    </row>
    <row r="8" spans="1:3" x14ac:dyDescent="0.25">
      <c r="A8" s="64">
        <v>5</v>
      </c>
      <c r="B8" s="90">
        <v>251608</v>
      </c>
      <c r="C8" s="64">
        <v>59.9</v>
      </c>
    </row>
    <row r="9" spans="1:3" x14ac:dyDescent="0.25">
      <c r="A9" s="64">
        <v>6</v>
      </c>
      <c r="B9" s="90">
        <v>251606</v>
      </c>
      <c r="C9" s="64">
        <v>78.2</v>
      </c>
    </row>
    <row r="10" spans="1:3" x14ac:dyDescent="0.25">
      <c r="A10" s="64">
        <v>7</v>
      </c>
      <c r="B10" s="90">
        <v>251605</v>
      </c>
      <c r="C10" s="64">
        <v>76.5</v>
      </c>
    </row>
    <row r="11" spans="1:3" x14ac:dyDescent="0.25">
      <c r="A11" s="64">
        <v>8</v>
      </c>
      <c r="B11" s="90">
        <v>251609</v>
      </c>
      <c r="C11" s="64">
        <v>66.599999999999994</v>
      </c>
    </row>
    <row r="12" spans="1:3" x14ac:dyDescent="0.25">
      <c r="A12" s="64">
        <v>9</v>
      </c>
      <c r="B12" s="90">
        <v>251615</v>
      </c>
      <c r="C12" s="64">
        <v>74.400000000000006</v>
      </c>
    </row>
    <row r="13" spans="1:3" x14ac:dyDescent="0.25">
      <c r="A13" s="64">
        <v>10</v>
      </c>
      <c r="B13" s="90">
        <v>251617</v>
      </c>
      <c r="C13" s="64">
        <v>58.3</v>
      </c>
    </row>
    <row r="14" spans="1:3" x14ac:dyDescent="0.25">
      <c r="A14" s="64">
        <v>11</v>
      </c>
      <c r="B14" s="90">
        <v>251603</v>
      </c>
      <c r="C14" s="64">
        <v>80.2</v>
      </c>
    </row>
    <row r="15" spans="1:3" x14ac:dyDescent="0.25">
      <c r="A15" s="64">
        <v>12</v>
      </c>
      <c r="B15" s="90">
        <v>251610</v>
      </c>
      <c r="C15" s="64">
        <v>76.599999999999994</v>
      </c>
    </row>
    <row r="16" spans="1:3" x14ac:dyDescent="0.25">
      <c r="A16" s="64">
        <v>13</v>
      </c>
      <c r="B16" s="90">
        <v>251618</v>
      </c>
      <c r="C16" s="64">
        <v>73.900000000000006</v>
      </c>
    </row>
    <row r="17" spans="1:3" x14ac:dyDescent="0.25">
      <c r="A17" s="64">
        <v>14</v>
      </c>
      <c r="B17" s="90">
        <v>251611</v>
      </c>
      <c r="C17" s="64">
        <v>74</v>
      </c>
    </row>
    <row r="18" spans="1:3" x14ac:dyDescent="0.25">
      <c r="A18" s="64">
        <v>15</v>
      </c>
      <c r="B18" s="90">
        <v>251614</v>
      </c>
      <c r="C18" s="64">
        <v>64.2</v>
      </c>
    </row>
    <row r="19" spans="1:3" x14ac:dyDescent="0.25">
      <c r="A19" s="64">
        <v>16</v>
      </c>
      <c r="B19" s="90">
        <v>251604</v>
      </c>
      <c r="C19" s="64">
        <v>82.2</v>
      </c>
    </row>
  </sheetData>
  <mergeCells count="3">
    <mergeCell ref="A1:A3"/>
    <mergeCell ref="B1:B3"/>
    <mergeCell ref="C1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I4" sqref="I4:I22"/>
    </sheetView>
  </sheetViews>
  <sheetFormatPr defaultRowHeight="15" x14ac:dyDescent="0.25"/>
  <cols>
    <col min="2" max="2" width="13.28515625" customWidth="1"/>
    <col min="3" max="3" width="11" customWidth="1"/>
    <col min="4" max="9" width="10.5703125" customWidth="1"/>
  </cols>
  <sheetData>
    <row r="1" spans="1:9" ht="15" customHeight="1" x14ac:dyDescent="0.25">
      <c r="A1" s="121" t="s">
        <v>2</v>
      </c>
      <c r="B1" s="122" t="s">
        <v>3</v>
      </c>
      <c r="C1" s="123" t="s">
        <v>0</v>
      </c>
      <c r="D1" s="125" t="s">
        <v>1</v>
      </c>
      <c r="E1" s="125" t="s">
        <v>260</v>
      </c>
      <c r="F1" s="125" t="s">
        <v>261</v>
      </c>
      <c r="G1" s="125" t="s">
        <v>262</v>
      </c>
      <c r="H1" s="125" t="s">
        <v>263</v>
      </c>
      <c r="I1" s="125" t="s">
        <v>264</v>
      </c>
    </row>
    <row r="2" spans="1:9" x14ac:dyDescent="0.25">
      <c r="A2" s="121"/>
      <c r="B2" s="122"/>
      <c r="C2" s="124"/>
      <c r="D2" s="126"/>
      <c r="E2" s="126"/>
      <c r="F2" s="126"/>
      <c r="G2" s="126"/>
      <c r="H2" s="126"/>
      <c r="I2" s="126"/>
    </row>
    <row r="3" spans="1:9" x14ac:dyDescent="0.25">
      <c r="A3" s="121"/>
      <c r="B3" s="122"/>
      <c r="C3" s="124"/>
      <c r="D3" s="127"/>
      <c r="E3" s="127"/>
      <c r="F3" s="127"/>
      <c r="G3" s="127"/>
      <c r="H3" s="127"/>
      <c r="I3" s="127"/>
    </row>
    <row r="4" spans="1:9" x14ac:dyDescent="0.25">
      <c r="A4" s="11">
        <v>1</v>
      </c>
      <c r="B4" s="77" t="s">
        <v>64</v>
      </c>
      <c r="C4" s="74">
        <v>93.3</v>
      </c>
      <c r="D4" s="74">
        <v>94.67</v>
      </c>
      <c r="E4" s="79">
        <v>94.555999999999997</v>
      </c>
      <c r="F4" s="79">
        <v>88.5</v>
      </c>
      <c r="G4" s="79">
        <v>80.555999999999997</v>
      </c>
      <c r="H4" s="79">
        <v>86.713999999999999</v>
      </c>
      <c r="I4" s="185">
        <f>H4</f>
        <v>86.713999999999999</v>
      </c>
    </row>
    <row r="5" spans="1:9" x14ac:dyDescent="0.25">
      <c r="A5" s="11">
        <v>2</v>
      </c>
      <c r="B5" s="77" t="s">
        <v>65</v>
      </c>
      <c r="C5" s="74">
        <v>89.7</v>
      </c>
      <c r="D5" s="74">
        <v>90.22</v>
      </c>
      <c r="E5" s="79">
        <v>82.111000000000004</v>
      </c>
      <c r="F5" s="79">
        <v>76.099999999999994</v>
      </c>
      <c r="G5" s="79">
        <v>77.555999999999997</v>
      </c>
      <c r="H5" s="79">
        <v>85.286000000000001</v>
      </c>
      <c r="I5" s="185">
        <f t="shared" ref="I5:I22" si="0">H5</f>
        <v>85.286000000000001</v>
      </c>
    </row>
    <row r="6" spans="1:9" x14ac:dyDescent="0.25">
      <c r="A6" s="11">
        <v>3</v>
      </c>
      <c r="B6" s="77" t="s">
        <v>66</v>
      </c>
      <c r="C6" s="74">
        <v>80.599999999999994</v>
      </c>
      <c r="D6" s="74">
        <v>80.11</v>
      </c>
      <c r="E6" s="79">
        <v>79</v>
      </c>
      <c r="F6" s="79">
        <v>74.900000000000006</v>
      </c>
      <c r="G6" s="79">
        <v>70.555999999999997</v>
      </c>
      <c r="H6" s="79">
        <v>81.286000000000001</v>
      </c>
      <c r="I6" s="185">
        <f t="shared" si="0"/>
        <v>81.286000000000001</v>
      </c>
    </row>
    <row r="7" spans="1:9" x14ac:dyDescent="0.25">
      <c r="A7" s="11">
        <v>4</v>
      </c>
      <c r="B7" s="77" t="s">
        <v>67</v>
      </c>
      <c r="C7" s="74">
        <v>83.2</v>
      </c>
      <c r="D7" s="74">
        <v>84.67</v>
      </c>
      <c r="E7" s="79">
        <v>80</v>
      </c>
      <c r="F7" s="79">
        <v>76.400000000000006</v>
      </c>
      <c r="G7" s="79">
        <v>66.778000000000006</v>
      </c>
      <c r="H7" s="79">
        <v>84.429000000000002</v>
      </c>
      <c r="I7" s="185">
        <f t="shared" si="0"/>
        <v>84.429000000000002</v>
      </c>
    </row>
    <row r="8" spans="1:9" x14ac:dyDescent="0.25">
      <c r="A8" s="11">
        <v>5</v>
      </c>
      <c r="B8" s="77">
        <v>210207</v>
      </c>
      <c r="C8" s="80">
        <v>79.900000000000006</v>
      </c>
      <c r="D8" s="81">
        <v>76.111000000000004</v>
      </c>
      <c r="E8" s="79">
        <v>13.555999999999999</v>
      </c>
      <c r="F8" s="79">
        <v>51.768999999999998</v>
      </c>
      <c r="G8" s="79">
        <v>68</v>
      </c>
      <c r="H8" s="79">
        <v>78.570999999999998</v>
      </c>
      <c r="I8" s="185">
        <f t="shared" si="0"/>
        <v>78.570999999999998</v>
      </c>
    </row>
    <row r="9" spans="1:9" x14ac:dyDescent="0.25">
      <c r="A9" s="11">
        <v>6</v>
      </c>
      <c r="B9" s="77">
        <v>211245</v>
      </c>
      <c r="C9" s="80">
        <v>65</v>
      </c>
      <c r="D9" s="81">
        <v>43.667000000000002</v>
      </c>
      <c r="E9" s="79">
        <v>22.2</v>
      </c>
      <c r="F9" s="79">
        <v>39.768999999999998</v>
      </c>
      <c r="G9" s="79">
        <v>24.443999999999999</v>
      </c>
      <c r="H9" s="79">
        <v>57.856999999999999</v>
      </c>
      <c r="I9" s="185">
        <f t="shared" si="0"/>
        <v>57.856999999999999</v>
      </c>
    </row>
    <row r="10" spans="1:9" x14ac:dyDescent="0.25">
      <c r="A10" s="11">
        <v>7</v>
      </c>
      <c r="B10" s="77" t="s">
        <v>68</v>
      </c>
      <c r="C10" s="74">
        <v>42.9</v>
      </c>
      <c r="D10" s="74">
        <v>60.92</v>
      </c>
      <c r="E10" s="79">
        <v>72.111000000000004</v>
      </c>
      <c r="F10" s="79">
        <v>65.5</v>
      </c>
      <c r="G10" s="79">
        <v>64</v>
      </c>
      <c r="H10" s="79">
        <v>73.429000000000002</v>
      </c>
      <c r="I10" s="185">
        <f t="shared" si="0"/>
        <v>73.429000000000002</v>
      </c>
    </row>
    <row r="11" spans="1:9" x14ac:dyDescent="0.25">
      <c r="A11" s="11">
        <v>8</v>
      </c>
      <c r="B11" s="77" t="s">
        <v>69</v>
      </c>
      <c r="C11" s="74">
        <v>90.5</v>
      </c>
      <c r="D11" s="74">
        <v>84.89</v>
      </c>
      <c r="E11" s="79">
        <v>84.332999999999998</v>
      </c>
      <c r="F11" s="79">
        <v>77.5</v>
      </c>
      <c r="G11" s="79">
        <v>71.667000000000002</v>
      </c>
      <c r="H11" s="79">
        <v>81.570999999999998</v>
      </c>
      <c r="I11" s="185">
        <f t="shared" si="0"/>
        <v>81.570999999999998</v>
      </c>
    </row>
    <row r="12" spans="1:9" x14ac:dyDescent="0.25">
      <c r="A12" s="11">
        <v>9</v>
      </c>
      <c r="B12" s="77" t="s">
        <v>70</v>
      </c>
      <c r="C12" s="74">
        <v>84.2</v>
      </c>
      <c r="D12" s="74">
        <v>86.44</v>
      </c>
      <c r="E12" s="79">
        <v>84.444000000000003</v>
      </c>
      <c r="F12" s="79">
        <v>84.2</v>
      </c>
      <c r="G12" s="79">
        <v>78.888999999999996</v>
      </c>
      <c r="H12" s="79">
        <v>85.429000000000002</v>
      </c>
      <c r="I12" s="185">
        <f t="shared" si="0"/>
        <v>85.429000000000002</v>
      </c>
    </row>
    <row r="13" spans="1:9" x14ac:dyDescent="0.25">
      <c r="A13" s="11">
        <v>10</v>
      </c>
      <c r="B13" s="77" t="s">
        <v>71</v>
      </c>
      <c r="C13" s="74">
        <v>81.400000000000006</v>
      </c>
      <c r="D13" s="74">
        <v>80.56</v>
      </c>
      <c r="E13" s="79">
        <v>76.555999999999997</v>
      </c>
      <c r="F13" s="79">
        <v>76.400000000000006</v>
      </c>
      <c r="G13" s="79">
        <v>76.667000000000002</v>
      </c>
      <c r="H13" s="79">
        <v>88.143000000000001</v>
      </c>
      <c r="I13" s="185">
        <f t="shared" si="0"/>
        <v>88.143000000000001</v>
      </c>
    </row>
    <row r="14" spans="1:9" x14ac:dyDescent="0.25">
      <c r="A14" s="11">
        <v>11</v>
      </c>
      <c r="B14" s="78">
        <v>220261</v>
      </c>
      <c r="C14" s="75">
        <v>84.5</v>
      </c>
      <c r="D14" s="76">
        <v>89.7</v>
      </c>
      <c r="E14" s="79">
        <v>90</v>
      </c>
      <c r="F14" s="79">
        <v>84.5</v>
      </c>
      <c r="G14" s="79">
        <v>79.778000000000006</v>
      </c>
      <c r="H14" s="79">
        <v>85.713999999999999</v>
      </c>
      <c r="I14" s="185">
        <f t="shared" si="0"/>
        <v>85.713999999999999</v>
      </c>
    </row>
    <row r="15" spans="1:9" x14ac:dyDescent="0.25">
      <c r="A15" s="11">
        <v>12</v>
      </c>
      <c r="B15" s="78">
        <v>220273</v>
      </c>
      <c r="C15" s="75">
        <v>87.2</v>
      </c>
      <c r="D15" s="76">
        <v>85.6</v>
      </c>
      <c r="E15" s="79">
        <v>81.332999999999998</v>
      </c>
      <c r="F15" s="79">
        <v>79.400000000000006</v>
      </c>
      <c r="G15" s="79">
        <v>72.221999999999994</v>
      </c>
      <c r="H15" s="79">
        <v>86.856999999999999</v>
      </c>
      <c r="I15" s="185">
        <f t="shared" si="0"/>
        <v>86.856999999999999</v>
      </c>
    </row>
    <row r="16" spans="1:9" x14ac:dyDescent="0.25">
      <c r="A16" s="11">
        <v>13</v>
      </c>
      <c r="B16" s="77" t="s">
        <v>72</v>
      </c>
      <c r="C16" s="74">
        <v>79.900000000000006</v>
      </c>
      <c r="D16" s="74">
        <v>86.44</v>
      </c>
      <c r="E16" s="79">
        <v>82.221999999999994</v>
      </c>
      <c r="F16" s="79">
        <v>81.7</v>
      </c>
      <c r="G16" s="79">
        <v>77.888999999999996</v>
      </c>
      <c r="H16" s="79">
        <v>81.570999999999998</v>
      </c>
      <c r="I16" s="185">
        <f t="shared" si="0"/>
        <v>81.570999999999998</v>
      </c>
    </row>
    <row r="17" spans="1:9" x14ac:dyDescent="0.25">
      <c r="A17" s="11">
        <v>14</v>
      </c>
      <c r="B17" s="77" t="s">
        <v>73</v>
      </c>
      <c r="C17" s="74">
        <v>84.4</v>
      </c>
      <c r="D17" s="74">
        <v>79.33</v>
      </c>
      <c r="E17" s="79">
        <v>78.667000000000002</v>
      </c>
      <c r="F17" s="79">
        <v>80.5</v>
      </c>
      <c r="G17" s="79">
        <v>71.111000000000004</v>
      </c>
      <c r="H17" s="79">
        <v>87.570999999999998</v>
      </c>
      <c r="I17" s="185">
        <f t="shared" si="0"/>
        <v>87.570999999999998</v>
      </c>
    </row>
    <row r="18" spans="1:9" x14ac:dyDescent="0.25">
      <c r="A18" s="11">
        <v>15</v>
      </c>
      <c r="B18" s="77" t="s">
        <v>74</v>
      </c>
      <c r="C18" s="74">
        <v>89.5</v>
      </c>
      <c r="D18" s="74">
        <v>88.22</v>
      </c>
      <c r="E18" s="79">
        <v>89.778000000000006</v>
      </c>
      <c r="F18" s="79">
        <v>85.5</v>
      </c>
      <c r="G18" s="79">
        <v>79.111000000000004</v>
      </c>
      <c r="H18" s="79">
        <v>88.570999999999998</v>
      </c>
      <c r="I18" s="185">
        <f t="shared" si="0"/>
        <v>88.570999999999998</v>
      </c>
    </row>
    <row r="19" spans="1:9" x14ac:dyDescent="0.25">
      <c r="A19" s="11">
        <v>16</v>
      </c>
      <c r="B19" s="77" t="s">
        <v>75</v>
      </c>
      <c r="C19" s="74">
        <v>75.900000000000006</v>
      </c>
      <c r="D19" s="74">
        <v>81.11</v>
      </c>
      <c r="E19" s="79">
        <v>79.667000000000002</v>
      </c>
      <c r="F19" s="79">
        <v>79.599999999999994</v>
      </c>
      <c r="G19" s="79">
        <v>73.888999999999996</v>
      </c>
      <c r="H19" s="79">
        <v>78.570999999999998</v>
      </c>
      <c r="I19" s="185">
        <f t="shared" si="0"/>
        <v>78.570999999999998</v>
      </c>
    </row>
    <row r="20" spans="1:9" x14ac:dyDescent="0.25">
      <c r="A20" s="11">
        <v>17</v>
      </c>
      <c r="B20" s="77" t="s">
        <v>76</v>
      </c>
      <c r="C20" s="74">
        <v>89.6</v>
      </c>
      <c r="D20" s="74">
        <v>89</v>
      </c>
      <c r="E20" s="79">
        <v>90</v>
      </c>
      <c r="F20" s="79">
        <v>88.5</v>
      </c>
      <c r="G20" s="79">
        <v>81.667000000000002</v>
      </c>
      <c r="H20" s="79">
        <v>86.856999999999999</v>
      </c>
      <c r="I20" s="185">
        <f t="shared" si="0"/>
        <v>86.856999999999999</v>
      </c>
    </row>
    <row r="21" spans="1:9" x14ac:dyDescent="0.25">
      <c r="A21" s="11">
        <v>18</v>
      </c>
      <c r="B21" s="77" t="s">
        <v>77</v>
      </c>
      <c r="C21" s="74">
        <v>81.8</v>
      </c>
      <c r="D21" s="74">
        <v>85</v>
      </c>
      <c r="E21" s="79">
        <v>83.332999999999998</v>
      </c>
      <c r="F21" s="79">
        <v>83.4</v>
      </c>
      <c r="G21" s="79">
        <v>77.332999999999998</v>
      </c>
      <c r="H21" s="79">
        <v>86.286000000000001</v>
      </c>
      <c r="I21" s="185">
        <f t="shared" si="0"/>
        <v>86.286000000000001</v>
      </c>
    </row>
    <row r="22" spans="1:9" x14ac:dyDescent="0.25">
      <c r="A22" s="11">
        <v>19</v>
      </c>
      <c r="B22" s="77" t="s">
        <v>78</v>
      </c>
      <c r="C22" s="74">
        <v>87</v>
      </c>
      <c r="D22" s="74">
        <v>93.33</v>
      </c>
      <c r="E22" s="79">
        <v>88</v>
      </c>
      <c r="F22" s="79">
        <v>81.8</v>
      </c>
      <c r="G22" s="79">
        <v>77.221999999999994</v>
      </c>
      <c r="H22" s="79">
        <v>85.570999999999998</v>
      </c>
      <c r="I22" s="185">
        <f t="shared" si="0"/>
        <v>85.570999999999998</v>
      </c>
    </row>
  </sheetData>
  <mergeCells count="9">
    <mergeCell ref="A1:A3"/>
    <mergeCell ref="B1:B3"/>
    <mergeCell ref="C1:C3"/>
    <mergeCell ref="D1:D3"/>
    <mergeCell ref="I1:I3"/>
    <mergeCell ref="H1:H3"/>
    <mergeCell ref="G1:G3"/>
    <mergeCell ref="F1:F3"/>
    <mergeCell ref="E1:E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4" sqref="I4:I21"/>
    </sheetView>
  </sheetViews>
  <sheetFormatPr defaultRowHeight="15" x14ac:dyDescent="0.25"/>
  <cols>
    <col min="2" max="9" width="12.140625" customWidth="1"/>
  </cols>
  <sheetData>
    <row r="1" spans="1:9" ht="15" customHeight="1" x14ac:dyDescent="0.25">
      <c r="A1" s="129" t="s">
        <v>2</v>
      </c>
      <c r="B1" s="132" t="s">
        <v>3</v>
      </c>
      <c r="C1" s="128" t="s">
        <v>0</v>
      </c>
      <c r="D1" s="128" t="s">
        <v>1</v>
      </c>
      <c r="E1" s="128" t="s">
        <v>260</v>
      </c>
      <c r="F1" s="128" t="s">
        <v>261</v>
      </c>
      <c r="G1" s="128" t="s">
        <v>262</v>
      </c>
      <c r="H1" s="128" t="s">
        <v>263</v>
      </c>
      <c r="I1" s="128" t="s">
        <v>264</v>
      </c>
    </row>
    <row r="2" spans="1:9" x14ac:dyDescent="0.25">
      <c r="A2" s="130"/>
      <c r="B2" s="133"/>
      <c r="C2" s="126"/>
      <c r="D2" s="126"/>
      <c r="E2" s="126"/>
      <c r="F2" s="126"/>
      <c r="G2" s="126"/>
      <c r="H2" s="126"/>
      <c r="I2" s="126"/>
    </row>
    <row r="3" spans="1:9" x14ac:dyDescent="0.25">
      <c r="A3" s="131"/>
      <c r="B3" s="134"/>
      <c r="C3" s="127"/>
      <c r="D3" s="127"/>
      <c r="E3" s="127"/>
      <c r="F3" s="127"/>
      <c r="G3" s="127"/>
      <c r="H3" s="127"/>
      <c r="I3" s="127"/>
    </row>
    <row r="4" spans="1:9" x14ac:dyDescent="0.25">
      <c r="A4" s="12" t="s">
        <v>12</v>
      </c>
      <c r="B4" s="13" t="s">
        <v>79</v>
      </c>
      <c r="C4" s="82">
        <v>72.27</v>
      </c>
      <c r="D4" s="82">
        <v>76.58</v>
      </c>
      <c r="E4" s="83">
        <v>68.923000000000002</v>
      </c>
      <c r="F4" s="83">
        <v>67.769000000000005</v>
      </c>
      <c r="G4" s="84">
        <v>74.727000000000004</v>
      </c>
      <c r="H4" s="84">
        <v>84.1</v>
      </c>
      <c r="I4" s="185">
        <f>H4</f>
        <v>84.1</v>
      </c>
    </row>
    <row r="5" spans="1:9" x14ac:dyDescent="0.25">
      <c r="A5" s="12">
        <v>2</v>
      </c>
      <c r="B5" s="13">
        <v>231879</v>
      </c>
      <c r="C5" s="82"/>
      <c r="D5" s="82"/>
      <c r="E5" s="83">
        <v>64</v>
      </c>
      <c r="F5" s="83">
        <v>69.691999999999993</v>
      </c>
      <c r="G5" s="84">
        <v>63.545000000000002</v>
      </c>
      <c r="H5" s="84">
        <v>72.5</v>
      </c>
      <c r="I5" s="185">
        <f t="shared" ref="I5:I21" si="0">H5</f>
        <v>72.5</v>
      </c>
    </row>
    <row r="6" spans="1:9" x14ac:dyDescent="0.25">
      <c r="A6" s="12">
        <v>3</v>
      </c>
      <c r="B6" s="13" t="s">
        <v>80</v>
      </c>
      <c r="C6" s="82">
        <v>79.36</v>
      </c>
      <c r="D6" s="82">
        <v>82.17</v>
      </c>
      <c r="E6" s="83">
        <v>75.308000000000007</v>
      </c>
      <c r="F6" s="83">
        <v>84</v>
      </c>
      <c r="G6" s="84">
        <v>79.090999999999994</v>
      </c>
      <c r="H6" s="84">
        <v>86.5</v>
      </c>
      <c r="I6" s="185">
        <f t="shared" si="0"/>
        <v>86.5</v>
      </c>
    </row>
    <row r="7" spans="1:9" x14ac:dyDescent="0.25">
      <c r="A7" s="12">
        <v>4</v>
      </c>
      <c r="B7" s="13" t="s">
        <v>81</v>
      </c>
      <c r="C7" s="82">
        <v>64.180000000000007</v>
      </c>
      <c r="D7" s="82">
        <v>72.67</v>
      </c>
      <c r="E7" s="83">
        <v>0.68537999999999999</v>
      </c>
      <c r="F7" s="83">
        <v>78.923000000000002</v>
      </c>
      <c r="G7" s="84">
        <v>69.454999999999998</v>
      </c>
      <c r="H7" s="84">
        <v>83.2</v>
      </c>
      <c r="I7" s="185">
        <f t="shared" si="0"/>
        <v>83.2</v>
      </c>
    </row>
    <row r="8" spans="1:9" x14ac:dyDescent="0.25">
      <c r="A8" s="12">
        <v>5</v>
      </c>
      <c r="B8" s="13">
        <v>211246</v>
      </c>
      <c r="C8" s="82"/>
      <c r="D8" s="82"/>
      <c r="E8" s="83">
        <v>0.57999999999999996</v>
      </c>
      <c r="F8" s="83">
        <v>59.692</v>
      </c>
      <c r="G8" s="84">
        <v>62</v>
      </c>
      <c r="H8" s="84">
        <v>74.5</v>
      </c>
      <c r="I8" s="185">
        <f t="shared" si="0"/>
        <v>74.5</v>
      </c>
    </row>
    <row r="9" spans="1:9" x14ac:dyDescent="0.25">
      <c r="A9" s="12">
        <v>6</v>
      </c>
      <c r="B9" s="13">
        <v>221372</v>
      </c>
      <c r="C9" s="82"/>
      <c r="D9" s="82"/>
      <c r="E9" s="83"/>
      <c r="F9" s="83">
        <v>76.614999999999995</v>
      </c>
      <c r="G9" s="84">
        <v>70.272999999999996</v>
      </c>
      <c r="H9" s="84">
        <v>70.900000000000006</v>
      </c>
      <c r="I9" s="185">
        <f t="shared" si="0"/>
        <v>70.900000000000006</v>
      </c>
    </row>
    <row r="10" spans="1:9" x14ac:dyDescent="0.25">
      <c r="A10" s="12">
        <v>7</v>
      </c>
      <c r="B10" s="13" t="s">
        <v>82</v>
      </c>
      <c r="C10" s="82">
        <v>77.55</v>
      </c>
      <c r="D10" s="82">
        <v>74.33</v>
      </c>
      <c r="E10" s="83">
        <v>0.73385</v>
      </c>
      <c r="F10" s="83">
        <v>78.385000000000005</v>
      </c>
      <c r="G10" s="84">
        <v>75.454999999999998</v>
      </c>
      <c r="H10" s="84">
        <v>86.7</v>
      </c>
      <c r="I10" s="185">
        <f t="shared" si="0"/>
        <v>86.7</v>
      </c>
    </row>
    <row r="11" spans="1:9" x14ac:dyDescent="0.25">
      <c r="A11" s="12">
        <v>8</v>
      </c>
      <c r="B11" s="13" t="s">
        <v>83</v>
      </c>
      <c r="C11" s="82">
        <v>88.55</v>
      </c>
      <c r="D11" s="82">
        <v>88.42</v>
      </c>
      <c r="E11" s="83">
        <v>0.82538</v>
      </c>
      <c r="F11" s="83">
        <v>87.846000000000004</v>
      </c>
      <c r="G11" s="84">
        <v>91.635999999999996</v>
      </c>
      <c r="H11" s="84">
        <v>91.2</v>
      </c>
      <c r="I11" s="185">
        <f t="shared" si="0"/>
        <v>91.2</v>
      </c>
    </row>
    <row r="12" spans="1:9" x14ac:dyDescent="0.25">
      <c r="A12" s="12">
        <v>9</v>
      </c>
      <c r="B12" s="13" t="s">
        <v>84</v>
      </c>
      <c r="C12" s="82">
        <v>90.64</v>
      </c>
      <c r="D12" s="82">
        <v>82.83</v>
      </c>
      <c r="E12" s="83">
        <v>0.77768999999999999</v>
      </c>
      <c r="F12" s="83">
        <v>85.076999999999998</v>
      </c>
      <c r="G12" s="84">
        <v>87.909000000000006</v>
      </c>
      <c r="H12" s="84">
        <v>90.3</v>
      </c>
      <c r="I12" s="185">
        <f t="shared" si="0"/>
        <v>90.3</v>
      </c>
    </row>
    <row r="13" spans="1:9" x14ac:dyDescent="0.25">
      <c r="A13" s="12">
        <v>10</v>
      </c>
      <c r="B13" s="13" t="s">
        <v>85</v>
      </c>
      <c r="C13" s="82">
        <v>70.64</v>
      </c>
      <c r="D13" s="82">
        <v>75.08</v>
      </c>
      <c r="E13" s="83">
        <v>0.70769000000000004</v>
      </c>
      <c r="F13" s="83">
        <v>80.691999999999993</v>
      </c>
      <c r="G13" s="84">
        <v>75.090999999999994</v>
      </c>
      <c r="H13" s="84">
        <v>84.8</v>
      </c>
      <c r="I13" s="185">
        <f t="shared" si="0"/>
        <v>84.8</v>
      </c>
    </row>
    <row r="14" spans="1:9" x14ac:dyDescent="0.25">
      <c r="A14" s="12">
        <v>11</v>
      </c>
      <c r="B14" s="13">
        <v>211243</v>
      </c>
      <c r="C14" s="82"/>
      <c r="D14" s="82"/>
      <c r="E14" s="83">
        <v>0.61077000000000004</v>
      </c>
      <c r="F14" s="83">
        <v>52</v>
      </c>
      <c r="G14" s="84">
        <v>60.908999999999999</v>
      </c>
      <c r="H14" s="84">
        <v>67.5</v>
      </c>
      <c r="I14" s="185">
        <f t="shared" si="0"/>
        <v>67.5</v>
      </c>
    </row>
    <row r="15" spans="1:9" x14ac:dyDescent="0.25">
      <c r="A15" s="12">
        <v>12</v>
      </c>
      <c r="B15" s="13" t="s">
        <v>86</v>
      </c>
      <c r="C15" s="82">
        <v>74.180000000000007</v>
      </c>
      <c r="D15" s="82">
        <v>71.25</v>
      </c>
      <c r="E15" s="83">
        <v>0.71153999999999995</v>
      </c>
      <c r="F15" s="83">
        <v>76.153999999999996</v>
      </c>
      <c r="G15" s="84">
        <v>68</v>
      </c>
      <c r="H15" s="84">
        <v>79.7</v>
      </c>
      <c r="I15" s="185">
        <f t="shared" si="0"/>
        <v>79.7</v>
      </c>
    </row>
    <row r="16" spans="1:9" x14ac:dyDescent="0.25">
      <c r="A16" s="12">
        <v>13</v>
      </c>
      <c r="B16" s="13" t="s">
        <v>87</v>
      </c>
      <c r="C16" s="82">
        <v>85.27</v>
      </c>
      <c r="D16" s="82">
        <v>86.92</v>
      </c>
      <c r="E16" s="83">
        <v>0.74768999999999997</v>
      </c>
      <c r="F16" s="83">
        <v>84.385000000000005</v>
      </c>
      <c r="G16" s="84">
        <v>79.545000000000002</v>
      </c>
      <c r="H16" s="84">
        <v>89.3</v>
      </c>
      <c r="I16" s="185">
        <f t="shared" si="0"/>
        <v>89.3</v>
      </c>
    </row>
    <row r="17" spans="1:9" x14ac:dyDescent="0.25">
      <c r="A17" s="12">
        <v>14</v>
      </c>
      <c r="B17" s="13" t="s">
        <v>31</v>
      </c>
      <c r="C17" s="82">
        <v>77.13</v>
      </c>
      <c r="D17" s="82">
        <v>79.58</v>
      </c>
      <c r="E17" s="83">
        <v>0.75385000000000002</v>
      </c>
      <c r="F17" s="83">
        <v>80.691999999999993</v>
      </c>
      <c r="G17" s="84">
        <v>83</v>
      </c>
      <c r="H17" s="84">
        <v>90.2</v>
      </c>
      <c r="I17" s="185">
        <f t="shared" si="0"/>
        <v>90.2</v>
      </c>
    </row>
    <row r="18" spans="1:9" x14ac:dyDescent="0.25">
      <c r="A18" s="12">
        <v>15</v>
      </c>
      <c r="B18" s="13" t="s">
        <v>88</v>
      </c>
      <c r="C18" s="82">
        <v>88.1</v>
      </c>
      <c r="D18" s="82">
        <v>88.58</v>
      </c>
      <c r="E18" s="83">
        <v>0.82538</v>
      </c>
      <c r="F18" s="83">
        <v>88</v>
      </c>
      <c r="G18" s="84">
        <v>90.454999999999998</v>
      </c>
      <c r="H18" s="84">
        <v>92.7</v>
      </c>
      <c r="I18" s="185">
        <f t="shared" si="0"/>
        <v>92.7</v>
      </c>
    </row>
    <row r="19" spans="1:9" x14ac:dyDescent="0.25">
      <c r="A19" s="12">
        <v>16</v>
      </c>
      <c r="B19" s="13" t="s">
        <v>89</v>
      </c>
      <c r="C19" s="82">
        <v>80.91</v>
      </c>
      <c r="D19" s="82">
        <v>80.08</v>
      </c>
      <c r="E19" s="83">
        <v>0.75461999999999996</v>
      </c>
      <c r="F19" s="83">
        <v>83.230999999999995</v>
      </c>
      <c r="G19" s="84">
        <v>83.090999999999994</v>
      </c>
      <c r="H19" s="84">
        <v>91.2</v>
      </c>
      <c r="I19" s="185">
        <f t="shared" si="0"/>
        <v>91.2</v>
      </c>
    </row>
    <row r="20" spans="1:9" x14ac:dyDescent="0.25">
      <c r="A20" s="12">
        <v>17</v>
      </c>
      <c r="B20" s="13" t="s">
        <v>90</v>
      </c>
      <c r="C20" s="82">
        <v>85.91</v>
      </c>
      <c r="D20" s="82">
        <v>88.42</v>
      </c>
      <c r="E20" s="83">
        <v>0.79076999999999997</v>
      </c>
      <c r="F20" s="83">
        <v>83.614999999999995</v>
      </c>
      <c r="G20" s="84">
        <v>86.727000000000004</v>
      </c>
      <c r="H20" s="84">
        <v>89.5</v>
      </c>
      <c r="I20" s="185">
        <f t="shared" si="0"/>
        <v>89.5</v>
      </c>
    </row>
    <row r="21" spans="1:9" x14ac:dyDescent="0.25">
      <c r="A21" s="12">
        <v>18</v>
      </c>
      <c r="B21" s="13" t="s">
        <v>91</v>
      </c>
      <c r="C21" s="82">
        <v>80.819999999999993</v>
      </c>
      <c r="D21" s="82">
        <v>79.42</v>
      </c>
      <c r="E21" s="83">
        <v>0.73</v>
      </c>
      <c r="F21" s="83">
        <v>80.076999999999998</v>
      </c>
      <c r="G21" s="84">
        <v>76.635999999999996</v>
      </c>
      <c r="H21" s="84">
        <v>86.6</v>
      </c>
      <c r="I21" s="185">
        <f t="shared" si="0"/>
        <v>86.6</v>
      </c>
    </row>
  </sheetData>
  <mergeCells count="9">
    <mergeCell ref="I1:I3"/>
    <mergeCell ref="H1:H3"/>
    <mergeCell ref="G1:G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3" sqref="I3:I15"/>
    </sheetView>
  </sheetViews>
  <sheetFormatPr defaultRowHeight="15" x14ac:dyDescent="0.25"/>
  <cols>
    <col min="2" max="2" width="13.140625" customWidth="1"/>
    <col min="3" max="3" width="10.85546875" customWidth="1"/>
    <col min="4" max="9" width="10.140625" customWidth="1"/>
  </cols>
  <sheetData>
    <row r="1" spans="1:9" ht="15" customHeight="1" x14ac:dyDescent="0.25">
      <c r="A1" s="137" t="s">
        <v>2</v>
      </c>
      <c r="B1" s="139" t="s">
        <v>3</v>
      </c>
      <c r="C1" s="135" t="s">
        <v>0</v>
      </c>
      <c r="D1" s="141" t="s">
        <v>1</v>
      </c>
      <c r="E1" s="143" t="s">
        <v>260</v>
      </c>
      <c r="F1" s="143" t="s">
        <v>261</v>
      </c>
      <c r="G1" s="143" t="s">
        <v>262</v>
      </c>
      <c r="H1" s="143" t="s">
        <v>263</v>
      </c>
      <c r="I1" s="143" t="s">
        <v>264</v>
      </c>
    </row>
    <row r="2" spans="1:9" ht="41.25" customHeight="1" x14ac:dyDescent="0.25">
      <c r="A2" s="138"/>
      <c r="B2" s="140"/>
      <c r="C2" s="136"/>
      <c r="D2" s="142"/>
      <c r="E2" s="142"/>
      <c r="F2" s="142"/>
      <c r="G2" s="142"/>
      <c r="H2" s="142"/>
      <c r="I2" s="142"/>
    </row>
    <row r="3" spans="1:9" x14ac:dyDescent="0.25">
      <c r="A3" s="14">
        <v>1</v>
      </c>
      <c r="B3" s="20" t="s">
        <v>92</v>
      </c>
      <c r="C3" s="86">
        <v>69</v>
      </c>
      <c r="D3" s="87">
        <v>46.91</v>
      </c>
      <c r="E3" s="88">
        <v>67.308000000000007</v>
      </c>
      <c r="F3" s="88">
        <v>46.667000000000002</v>
      </c>
      <c r="G3" s="89">
        <v>43.8</v>
      </c>
      <c r="H3" s="89">
        <v>59.875</v>
      </c>
      <c r="I3" s="185">
        <f>H3</f>
        <v>59.875</v>
      </c>
    </row>
    <row r="4" spans="1:9" x14ac:dyDescent="0.25">
      <c r="A4" s="14">
        <v>2</v>
      </c>
      <c r="B4" s="20" t="s">
        <v>93</v>
      </c>
      <c r="C4" s="86">
        <v>93.33</v>
      </c>
      <c r="D4" s="87">
        <v>93.36</v>
      </c>
      <c r="E4" s="88">
        <v>94.153999999999996</v>
      </c>
      <c r="F4" s="88">
        <v>96.167000000000002</v>
      </c>
      <c r="G4" s="89">
        <v>94.1</v>
      </c>
      <c r="H4" s="89">
        <v>94</v>
      </c>
      <c r="I4" s="185">
        <f t="shared" ref="I4:I15" si="0">H4</f>
        <v>94</v>
      </c>
    </row>
    <row r="5" spans="1:9" x14ac:dyDescent="0.25">
      <c r="A5" s="14">
        <v>3</v>
      </c>
      <c r="B5" s="20" t="s">
        <v>94</v>
      </c>
      <c r="C5" s="86">
        <v>82.83</v>
      </c>
      <c r="D5" s="87">
        <v>90</v>
      </c>
      <c r="E5" s="88">
        <v>89</v>
      </c>
      <c r="F5" s="88">
        <v>87.167000000000002</v>
      </c>
      <c r="G5" s="89">
        <v>89.5</v>
      </c>
      <c r="H5" s="89">
        <v>89.75</v>
      </c>
      <c r="I5" s="185">
        <f t="shared" si="0"/>
        <v>89.75</v>
      </c>
    </row>
    <row r="6" spans="1:9" x14ac:dyDescent="0.25">
      <c r="A6" s="14">
        <v>4</v>
      </c>
      <c r="B6" s="20" t="s">
        <v>95</v>
      </c>
      <c r="C6" s="86">
        <v>68.58</v>
      </c>
      <c r="D6" s="87">
        <v>59.64</v>
      </c>
      <c r="E6" s="88">
        <v>71.691999999999993</v>
      </c>
      <c r="F6" s="88">
        <v>62.417000000000002</v>
      </c>
      <c r="G6" s="89">
        <v>64.2</v>
      </c>
      <c r="H6" s="89">
        <v>53.625</v>
      </c>
      <c r="I6" s="185">
        <f t="shared" si="0"/>
        <v>53.625</v>
      </c>
    </row>
    <row r="7" spans="1:9" x14ac:dyDescent="0.25">
      <c r="A7" s="14">
        <v>5</v>
      </c>
      <c r="B7" s="20" t="s">
        <v>96</v>
      </c>
      <c r="C7" s="86">
        <v>78.33</v>
      </c>
      <c r="D7" s="87">
        <v>82.27</v>
      </c>
      <c r="E7" s="88">
        <v>89.923000000000002</v>
      </c>
      <c r="F7" s="88">
        <v>90.25</v>
      </c>
      <c r="G7" s="89">
        <v>89.4</v>
      </c>
      <c r="H7" s="89">
        <v>91.5</v>
      </c>
      <c r="I7" s="185">
        <f t="shared" si="0"/>
        <v>91.5</v>
      </c>
    </row>
    <row r="8" spans="1:9" x14ac:dyDescent="0.25">
      <c r="A8" s="14">
        <v>6</v>
      </c>
      <c r="B8" s="20" t="s">
        <v>97</v>
      </c>
      <c r="C8" s="86">
        <v>71.92</v>
      </c>
      <c r="D8" s="87">
        <v>69</v>
      </c>
      <c r="E8" s="88">
        <v>72.076999999999998</v>
      </c>
      <c r="F8" s="88">
        <v>76.167000000000002</v>
      </c>
      <c r="G8" s="89">
        <v>79.099999999999994</v>
      </c>
      <c r="H8" s="89">
        <v>80.75</v>
      </c>
      <c r="I8" s="185">
        <f t="shared" si="0"/>
        <v>80.75</v>
      </c>
    </row>
    <row r="9" spans="1:9" x14ac:dyDescent="0.25">
      <c r="A9" s="14">
        <v>7</v>
      </c>
      <c r="B9" s="20" t="s">
        <v>98</v>
      </c>
      <c r="C9" s="86">
        <v>70</v>
      </c>
      <c r="D9" s="87">
        <v>75.27</v>
      </c>
      <c r="E9" s="88">
        <v>74.691999999999993</v>
      </c>
      <c r="F9" s="88">
        <v>80.582999999999998</v>
      </c>
      <c r="G9" s="89">
        <v>74.099999999999994</v>
      </c>
      <c r="H9" s="89">
        <v>82.125</v>
      </c>
      <c r="I9" s="185">
        <f t="shared" si="0"/>
        <v>82.125</v>
      </c>
    </row>
    <row r="10" spans="1:9" x14ac:dyDescent="0.25">
      <c r="A10" s="14">
        <v>8</v>
      </c>
      <c r="B10" s="20" t="s">
        <v>100</v>
      </c>
      <c r="C10" s="86">
        <v>64.25</v>
      </c>
      <c r="D10" s="87">
        <v>50.27</v>
      </c>
      <c r="E10" s="88">
        <v>67.076999999999998</v>
      </c>
      <c r="F10" s="88">
        <v>61.167000000000002</v>
      </c>
      <c r="G10" s="89">
        <v>65.8</v>
      </c>
      <c r="H10" s="89">
        <v>63</v>
      </c>
      <c r="I10" s="185">
        <f t="shared" si="0"/>
        <v>63</v>
      </c>
    </row>
    <row r="11" spans="1:9" x14ac:dyDescent="0.25">
      <c r="A11" s="14">
        <v>9</v>
      </c>
      <c r="B11" s="20" t="s">
        <v>101</v>
      </c>
      <c r="C11" s="86">
        <v>73.17</v>
      </c>
      <c r="D11" s="87">
        <v>70.64</v>
      </c>
      <c r="E11" s="88">
        <v>82.308000000000007</v>
      </c>
      <c r="F11" s="88">
        <v>81</v>
      </c>
      <c r="G11" s="89">
        <v>73.7</v>
      </c>
      <c r="H11" s="89">
        <v>82.25</v>
      </c>
      <c r="I11" s="185">
        <f t="shared" si="0"/>
        <v>82.25</v>
      </c>
    </row>
    <row r="12" spans="1:9" x14ac:dyDescent="0.25">
      <c r="A12" s="14">
        <v>10</v>
      </c>
      <c r="B12" s="20" t="s">
        <v>102</v>
      </c>
      <c r="C12" s="86">
        <v>65.58</v>
      </c>
      <c r="D12" s="87">
        <v>63.36</v>
      </c>
      <c r="E12" s="88">
        <v>69.462000000000003</v>
      </c>
      <c r="F12" s="88">
        <v>79.582999999999998</v>
      </c>
      <c r="G12" s="89">
        <v>70.5</v>
      </c>
      <c r="H12" s="89">
        <v>86.625</v>
      </c>
      <c r="I12" s="185">
        <f t="shared" si="0"/>
        <v>86.625</v>
      </c>
    </row>
    <row r="13" spans="1:9" x14ac:dyDescent="0.25">
      <c r="A13" s="14">
        <v>11</v>
      </c>
      <c r="B13" s="20" t="s">
        <v>99</v>
      </c>
      <c r="C13" s="86">
        <v>86.08</v>
      </c>
      <c r="D13" s="87">
        <v>92.46</v>
      </c>
      <c r="E13" s="88">
        <v>92.769000000000005</v>
      </c>
      <c r="F13" s="88">
        <v>97.917000000000002</v>
      </c>
      <c r="G13" s="89">
        <v>94.9</v>
      </c>
      <c r="H13" s="89">
        <v>97.625</v>
      </c>
      <c r="I13" s="185">
        <f t="shared" si="0"/>
        <v>97.625</v>
      </c>
    </row>
    <row r="14" spans="1:9" x14ac:dyDescent="0.25">
      <c r="A14" s="14">
        <v>12</v>
      </c>
      <c r="B14" s="20" t="s">
        <v>103</v>
      </c>
      <c r="C14" s="86">
        <v>74.5</v>
      </c>
      <c r="D14" s="87">
        <v>81.73</v>
      </c>
      <c r="E14" s="88">
        <v>83.153999999999996</v>
      </c>
      <c r="F14" s="88">
        <v>87.332999999999998</v>
      </c>
      <c r="G14" s="89">
        <v>82.3</v>
      </c>
      <c r="H14" s="89">
        <v>84.125</v>
      </c>
      <c r="I14" s="185">
        <f t="shared" si="0"/>
        <v>84.125</v>
      </c>
    </row>
    <row r="15" spans="1:9" x14ac:dyDescent="0.25">
      <c r="A15" s="14">
        <v>13</v>
      </c>
      <c r="B15" s="20" t="s">
        <v>104</v>
      </c>
      <c r="C15" s="86">
        <v>79.33</v>
      </c>
      <c r="D15" s="87">
        <v>90.73</v>
      </c>
      <c r="E15" s="88">
        <v>92.308000000000007</v>
      </c>
      <c r="F15" s="88">
        <v>93.25</v>
      </c>
      <c r="G15" s="89">
        <v>91.9</v>
      </c>
      <c r="H15" s="89">
        <v>91.375</v>
      </c>
      <c r="I15" s="185">
        <f t="shared" si="0"/>
        <v>91.375</v>
      </c>
    </row>
  </sheetData>
  <mergeCells count="9">
    <mergeCell ref="C1:C2"/>
    <mergeCell ref="A1:A2"/>
    <mergeCell ref="B1:B2"/>
    <mergeCell ref="D1:D2"/>
    <mergeCell ref="I1:I2"/>
    <mergeCell ref="H1:H2"/>
    <mergeCell ref="G1:G2"/>
    <mergeCell ref="F1:F2"/>
    <mergeCell ref="E1:E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4" sqref="I4:I21"/>
    </sheetView>
  </sheetViews>
  <sheetFormatPr defaultRowHeight="15" x14ac:dyDescent="0.25"/>
  <cols>
    <col min="2" max="2" width="12.28515625" customWidth="1"/>
  </cols>
  <sheetData>
    <row r="1" spans="1:9" ht="15" customHeight="1" x14ac:dyDescent="0.25">
      <c r="A1" s="144" t="s">
        <v>2</v>
      </c>
      <c r="B1" s="147" t="s">
        <v>3</v>
      </c>
      <c r="C1" s="150" t="s">
        <v>0</v>
      </c>
      <c r="D1" s="150" t="s">
        <v>1</v>
      </c>
      <c r="E1" s="150" t="s">
        <v>260</v>
      </c>
      <c r="F1" s="150" t="s">
        <v>261</v>
      </c>
      <c r="G1" s="150" t="s">
        <v>262</v>
      </c>
      <c r="H1" s="150" t="s">
        <v>263</v>
      </c>
      <c r="I1" s="150" t="s">
        <v>264</v>
      </c>
    </row>
    <row r="2" spans="1:9" x14ac:dyDescent="0.25">
      <c r="A2" s="145"/>
      <c r="B2" s="148"/>
      <c r="C2" s="151"/>
      <c r="D2" s="151"/>
      <c r="E2" s="151"/>
      <c r="F2" s="151"/>
      <c r="G2" s="151"/>
      <c r="H2" s="151"/>
      <c r="I2" s="151"/>
    </row>
    <row r="3" spans="1:9" ht="63" customHeight="1" x14ac:dyDescent="0.25">
      <c r="A3" s="146"/>
      <c r="B3" s="149"/>
      <c r="C3" s="152"/>
      <c r="D3" s="152"/>
      <c r="E3" s="153"/>
      <c r="F3" s="153"/>
      <c r="G3" s="153"/>
      <c r="H3" s="153"/>
      <c r="I3" s="152"/>
    </row>
    <row r="4" spans="1:9" x14ac:dyDescent="0.25">
      <c r="A4" s="15">
        <v>1</v>
      </c>
      <c r="B4" s="16" t="s">
        <v>106</v>
      </c>
      <c r="C4" s="33">
        <v>73.89</v>
      </c>
      <c r="D4" s="33">
        <v>74.55</v>
      </c>
      <c r="E4" s="85">
        <v>68.153999999999996</v>
      </c>
      <c r="F4" s="85">
        <v>68.188000000000002</v>
      </c>
      <c r="G4" s="85">
        <v>64.75</v>
      </c>
      <c r="H4" s="85">
        <v>23.5</v>
      </c>
      <c r="I4" s="185">
        <f>H4</f>
        <v>23.5</v>
      </c>
    </row>
    <row r="5" spans="1:9" x14ac:dyDescent="0.25">
      <c r="A5" s="15">
        <v>2</v>
      </c>
      <c r="B5" s="16" t="s">
        <v>107</v>
      </c>
      <c r="C5" s="33">
        <v>79.56</v>
      </c>
      <c r="D5" s="33">
        <v>87</v>
      </c>
      <c r="E5" s="85">
        <v>82.614999999999995</v>
      </c>
      <c r="F5" s="85">
        <v>84.75</v>
      </c>
      <c r="G5" s="85">
        <v>87.582999999999998</v>
      </c>
      <c r="H5" s="85">
        <v>92.917000000000002</v>
      </c>
      <c r="I5" s="185">
        <f t="shared" ref="I5:I21" si="0">H5</f>
        <v>92.917000000000002</v>
      </c>
    </row>
    <row r="6" spans="1:9" x14ac:dyDescent="0.25">
      <c r="A6" s="15">
        <v>3</v>
      </c>
      <c r="B6" s="16" t="s">
        <v>108</v>
      </c>
      <c r="C6" s="33">
        <v>89.33</v>
      </c>
      <c r="D6" s="33">
        <v>91.73</v>
      </c>
      <c r="E6" s="85">
        <v>85</v>
      </c>
      <c r="F6" s="85">
        <v>86.188000000000002</v>
      </c>
      <c r="G6" s="85">
        <v>89.417000000000002</v>
      </c>
      <c r="H6" s="85">
        <v>93.5</v>
      </c>
      <c r="I6" s="185">
        <f t="shared" si="0"/>
        <v>93.5</v>
      </c>
    </row>
    <row r="7" spans="1:9" x14ac:dyDescent="0.25">
      <c r="A7" s="15">
        <v>4</v>
      </c>
      <c r="B7" s="16" t="s">
        <v>109</v>
      </c>
      <c r="C7" s="33">
        <v>87.11</v>
      </c>
      <c r="D7" s="33">
        <v>89.64</v>
      </c>
      <c r="E7" s="85">
        <v>87</v>
      </c>
      <c r="F7" s="85">
        <v>84.5</v>
      </c>
      <c r="G7" s="85">
        <v>88.667000000000002</v>
      </c>
      <c r="H7" s="85">
        <v>92.832999999999998</v>
      </c>
      <c r="I7" s="185">
        <f t="shared" si="0"/>
        <v>92.832999999999998</v>
      </c>
    </row>
    <row r="8" spans="1:9" x14ac:dyDescent="0.25">
      <c r="A8" s="15">
        <v>5</v>
      </c>
      <c r="B8" s="16" t="s">
        <v>110</v>
      </c>
      <c r="C8" s="33">
        <v>77</v>
      </c>
      <c r="D8" s="33">
        <v>81.819999999999993</v>
      </c>
      <c r="E8" s="85">
        <v>71</v>
      </c>
      <c r="F8" s="85">
        <v>75.875</v>
      </c>
      <c r="G8" s="85">
        <v>84.417000000000002</v>
      </c>
      <c r="H8" s="85">
        <v>92.167000000000002</v>
      </c>
      <c r="I8" s="185">
        <f t="shared" si="0"/>
        <v>92.167000000000002</v>
      </c>
    </row>
    <row r="9" spans="1:9" x14ac:dyDescent="0.25">
      <c r="A9" s="15">
        <v>6</v>
      </c>
      <c r="B9" s="16" t="s">
        <v>111</v>
      </c>
      <c r="C9" s="33">
        <v>85.44</v>
      </c>
      <c r="D9" s="33">
        <v>87.82</v>
      </c>
      <c r="E9" s="85">
        <v>88.308000000000007</v>
      </c>
      <c r="F9" s="85">
        <v>84.063000000000002</v>
      </c>
      <c r="G9" s="85">
        <v>88.167000000000002</v>
      </c>
      <c r="H9" s="85">
        <v>93.167000000000002</v>
      </c>
      <c r="I9" s="185">
        <f t="shared" si="0"/>
        <v>93.167000000000002</v>
      </c>
    </row>
    <row r="10" spans="1:9" x14ac:dyDescent="0.25">
      <c r="A10" s="15">
        <v>7</v>
      </c>
      <c r="B10" s="16" t="s">
        <v>112</v>
      </c>
      <c r="C10" s="33">
        <v>92.22</v>
      </c>
      <c r="D10" s="33">
        <v>93.73</v>
      </c>
      <c r="E10" s="85">
        <v>92.230999999999995</v>
      </c>
      <c r="F10" s="85">
        <v>86.875</v>
      </c>
      <c r="G10" s="85">
        <v>92.167000000000002</v>
      </c>
      <c r="H10" s="85">
        <v>93.832999999999998</v>
      </c>
      <c r="I10" s="185">
        <f t="shared" si="0"/>
        <v>93.832999999999998</v>
      </c>
    </row>
    <row r="11" spans="1:9" x14ac:dyDescent="0.25">
      <c r="A11" s="15">
        <v>8</v>
      </c>
      <c r="B11" s="16" t="s">
        <v>113</v>
      </c>
      <c r="C11" s="33"/>
      <c r="D11" s="33">
        <v>91.55</v>
      </c>
      <c r="E11" s="85">
        <v>89</v>
      </c>
      <c r="F11" s="85">
        <v>86.563000000000002</v>
      </c>
      <c r="G11" s="85">
        <v>90.082999999999998</v>
      </c>
      <c r="H11" s="85">
        <v>93.5</v>
      </c>
      <c r="I11" s="185">
        <f t="shared" si="0"/>
        <v>93.5</v>
      </c>
    </row>
    <row r="12" spans="1:9" x14ac:dyDescent="0.25">
      <c r="A12" s="15">
        <v>9</v>
      </c>
      <c r="B12" s="16" t="s">
        <v>114</v>
      </c>
      <c r="C12" s="33">
        <v>87.89</v>
      </c>
      <c r="D12" s="33">
        <v>89</v>
      </c>
      <c r="E12" s="85">
        <v>86.769000000000005</v>
      </c>
      <c r="F12" s="85">
        <v>84.563000000000002</v>
      </c>
      <c r="G12" s="85">
        <v>88.667000000000002</v>
      </c>
      <c r="H12" s="85">
        <v>93</v>
      </c>
      <c r="I12" s="185">
        <f t="shared" si="0"/>
        <v>93</v>
      </c>
    </row>
    <row r="13" spans="1:9" x14ac:dyDescent="0.25">
      <c r="A13" s="15">
        <v>10</v>
      </c>
      <c r="B13" s="16" t="s">
        <v>115</v>
      </c>
      <c r="C13" s="33">
        <v>87.33</v>
      </c>
      <c r="D13" s="33">
        <v>90.36</v>
      </c>
      <c r="E13" s="85">
        <v>88.462000000000003</v>
      </c>
      <c r="F13" s="85">
        <v>84.125</v>
      </c>
      <c r="G13" s="85">
        <v>87.832999999999998</v>
      </c>
      <c r="H13" s="85">
        <v>92.332999999999998</v>
      </c>
      <c r="I13" s="185">
        <f t="shared" si="0"/>
        <v>92.332999999999998</v>
      </c>
    </row>
    <row r="14" spans="1:9" x14ac:dyDescent="0.25">
      <c r="A14" s="15">
        <v>11</v>
      </c>
      <c r="B14" s="16" t="s">
        <v>116</v>
      </c>
      <c r="C14" s="33">
        <v>90.56</v>
      </c>
      <c r="D14" s="33">
        <v>92.55</v>
      </c>
      <c r="E14" s="85">
        <v>88.769000000000005</v>
      </c>
      <c r="F14" s="85">
        <v>85.188000000000002</v>
      </c>
      <c r="G14" s="85">
        <v>90.082999999999998</v>
      </c>
      <c r="H14" s="85">
        <v>93.5</v>
      </c>
      <c r="I14" s="185">
        <f t="shared" si="0"/>
        <v>93.5</v>
      </c>
    </row>
    <row r="15" spans="1:9" x14ac:dyDescent="0.25">
      <c r="A15" s="15">
        <v>14</v>
      </c>
      <c r="B15" s="16" t="s">
        <v>118</v>
      </c>
      <c r="C15" s="33">
        <v>86.44</v>
      </c>
      <c r="D15" s="33">
        <v>84.1</v>
      </c>
      <c r="E15" s="85">
        <v>82.462000000000003</v>
      </c>
      <c r="F15" s="85">
        <v>79.313000000000002</v>
      </c>
      <c r="G15" s="85">
        <v>85</v>
      </c>
      <c r="H15" s="85">
        <v>86.832999999999998</v>
      </c>
      <c r="I15" s="185">
        <f t="shared" si="0"/>
        <v>86.832999999999998</v>
      </c>
    </row>
    <row r="16" spans="1:9" x14ac:dyDescent="0.25">
      <c r="A16" s="15">
        <v>15</v>
      </c>
      <c r="B16" s="16" t="s">
        <v>105</v>
      </c>
      <c r="C16" s="33">
        <v>91.56</v>
      </c>
      <c r="D16" s="33">
        <v>92</v>
      </c>
      <c r="E16" s="85">
        <v>84.153999999999996</v>
      </c>
      <c r="F16" s="85">
        <v>83.063000000000002</v>
      </c>
      <c r="G16" s="85">
        <v>87.167000000000002</v>
      </c>
      <c r="H16" s="85">
        <v>92.167000000000002</v>
      </c>
      <c r="I16" s="185">
        <f t="shared" si="0"/>
        <v>92.167000000000002</v>
      </c>
    </row>
    <row r="17" spans="1:9" x14ac:dyDescent="0.25">
      <c r="A17" s="15">
        <v>17</v>
      </c>
      <c r="B17" s="16" t="s">
        <v>119</v>
      </c>
      <c r="C17" s="33">
        <v>81.11</v>
      </c>
      <c r="D17" s="33">
        <v>84.64</v>
      </c>
      <c r="E17" s="85">
        <v>89.308000000000007</v>
      </c>
      <c r="F17" s="85">
        <v>85.688000000000002</v>
      </c>
      <c r="G17" s="85">
        <v>91.75</v>
      </c>
      <c r="H17" s="85">
        <v>95.332999999999998</v>
      </c>
      <c r="I17" s="185">
        <f t="shared" si="0"/>
        <v>95.332999999999998</v>
      </c>
    </row>
    <row r="18" spans="1:9" x14ac:dyDescent="0.25">
      <c r="A18" s="15">
        <v>18</v>
      </c>
      <c r="B18" s="16" t="s">
        <v>120</v>
      </c>
      <c r="C18" s="33">
        <v>85.56</v>
      </c>
      <c r="D18" s="33">
        <v>89.64</v>
      </c>
      <c r="E18" s="85">
        <v>91</v>
      </c>
      <c r="F18" s="85">
        <v>85.875</v>
      </c>
      <c r="G18" s="85">
        <v>87.25</v>
      </c>
      <c r="H18" s="85">
        <v>93.332999999999998</v>
      </c>
      <c r="I18" s="185">
        <f t="shared" si="0"/>
        <v>93.332999999999998</v>
      </c>
    </row>
    <row r="19" spans="1:9" x14ac:dyDescent="0.25">
      <c r="A19" s="15">
        <v>19</v>
      </c>
      <c r="B19" s="16" t="s">
        <v>122</v>
      </c>
      <c r="C19" s="33">
        <v>79.22</v>
      </c>
      <c r="D19" s="33">
        <v>79.55</v>
      </c>
      <c r="E19" s="85">
        <v>72.769000000000005</v>
      </c>
      <c r="F19" s="85">
        <v>76.25</v>
      </c>
      <c r="G19" s="85">
        <v>81.917000000000002</v>
      </c>
      <c r="H19" s="85">
        <v>83.917000000000002</v>
      </c>
      <c r="I19" s="185">
        <f t="shared" si="0"/>
        <v>83.917000000000002</v>
      </c>
    </row>
    <row r="20" spans="1:9" x14ac:dyDescent="0.25">
      <c r="A20" s="15">
        <v>20</v>
      </c>
      <c r="B20" s="16" t="s">
        <v>124</v>
      </c>
      <c r="C20" s="33">
        <v>87.22</v>
      </c>
      <c r="D20" s="33">
        <v>89.55</v>
      </c>
      <c r="E20" s="85">
        <v>88.923000000000002</v>
      </c>
      <c r="F20" s="85">
        <v>82.188000000000002</v>
      </c>
      <c r="G20" s="85">
        <v>88.082999999999998</v>
      </c>
      <c r="H20" s="85">
        <v>93.25</v>
      </c>
      <c r="I20" s="185">
        <f t="shared" si="0"/>
        <v>93.25</v>
      </c>
    </row>
    <row r="21" spans="1:9" x14ac:dyDescent="0.25">
      <c r="A21" s="15">
        <v>21</v>
      </c>
      <c r="B21" s="16" t="s">
        <v>125</v>
      </c>
      <c r="C21" s="33">
        <v>85.56</v>
      </c>
      <c r="D21" s="33">
        <v>87.55</v>
      </c>
      <c r="E21" s="85">
        <v>84.230999999999995</v>
      </c>
      <c r="F21" s="85">
        <v>79.375</v>
      </c>
      <c r="G21" s="85">
        <v>86.25</v>
      </c>
      <c r="H21" s="85">
        <v>92.25</v>
      </c>
      <c r="I21" s="185">
        <f t="shared" si="0"/>
        <v>92.25</v>
      </c>
    </row>
  </sheetData>
  <mergeCells count="9">
    <mergeCell ref="A1:A3"/>
    <mergeCell ref="B1:B3"/>
    <mergeCell ref="C1:C3"/>
    <mergeCell ref="D1:D3"/>
    <mergeCell ref="I1:I3"/>
    <mergeCell ref="H1:H3"/>
    <mergeCell ref="G1:G3"/>
    <mergeCell ref="F1:F3"/>
    <mergeCell ref="E1:E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4" sqref="G4:G20"/>
    </sheetView>
  </sheetViews>
  <sheetFormatPr defaultRowHeight="15" x14ac:dyDescent="0.25"/>
  <sheetData>
    <row r="1" spans="1:7" ht="15" customHeight="1" x14ac:dyDescent="0.25">
      <c r="A1" s="156" t="s">
        <v>2</v>
      </c>
      <c r="B1" s="159" t="s">
        <v>3</v>
      </c>
      <c r="C1" s="162" t="s">
        <v>136</v>
      </c>
      <c r="D1" s="162" t="s">
        <v>150</v>
      </c>
      <c r="E1" s="162" t="s">
        <v>151</v>
      </c>
      <c r="F1" s="164" t="s">
        <v>152</v>
      </c>
      <c r="G1" s="154" t="s">
        <v>153</v>
      </c>
    </row>
    <row r="2" spans="1:7" x14ac:dyDescent="0.25">
      <c r="A2" s="157"/>
      <c r="B2" s="160"/>
      <c r="C2" s="163"/>
      <c r="D2" s="163"/>
      <c r="E2" s="163"/>
      <c r="F2" s="165"/>
      <c r="G2" s="154"/>
    </row>
    <row r="3" spans="1:7" x14ac:dyDescent="0.25">
      <c r="A3" s="158"/>
      <c r="B3" s="161"/>
      <c r="C3" s="163"/>
      <c r="D3" s="163"/>
      <c r="E3" s="163"/>
      <c r="F3" s="165"/>
      <c r="G3" s="155"/>
    </row>
    <row r="4" spans="1:7" x14ac:dyDescent="0.25">
      <c r="A4" s="42" t="s">
        <v>12</v>
      </c>
      <c r="B4" s="44" t="s">
        <v>217</v>
      </c>
      <c r="C4" s="48">
        <v>76.2</v>
      </c>
      <c r="D4" s="48">
        <v>77.25</v>
      </c>
      <c r="E4" s="48">
        <v>70.900000000000006</v>
      </c>
      <c r="F4" s="48">
        <v>70.400000000000006</v>
      </c>
      <c r="G4" s="185">
        <f>F4</f>
        <v>70.400000000000006</v>
      </c>
    </row>
    <row r="5" spans="1:7" x14ac:dyDescent="0.25">
      <c r="A5" s="42" t="s">
        <v>13</v>
      </c>
      <c r="B5" s="44" t="s">
        <v>218</v>
      </c>
      <c r="C5" s="48">
        <v>70.7</v>
      </c>
      <c r="D5" s="48">
        <v>83.082999999999998</v>
      </c>
      <c r="E5" s="48">
        <v>80.5</v>
      </c>
      <c r="F5" s="48">
        <v>78.5</v>
      </c>
      <c r="G5" s="185">
        <f t="shared" ref="G5:G20" si="0">F5</f>
        <v>78.5</v>
      </c>
    </row>
    <row r="6" spans="1:7" x14ac:dyDescent="0.25">
      <c r="A6" s="42" t="s">
        <v>14</v>
      </c>
      <c r="B6" s="44" t="s">
        <v>219</v>
      </c>
      <c r="C6" s="48">
        <v>81.8</v>
      </c>
      <c r="D6" s="48">
        <v>88.832999999999998</v>
      </c>
      <c r="E6" s="48">
        <v>82.6</v>
      </c>
      <c r="F6" s="48">
        <v>83.6</v>
      </c>
      <c r="G6" s="185">
        <f t="shared" si="0"/>
        <v>83.6</v>
      </c>
    </row>
    <row r="7" spans="1:7" x14ac:dyDescent="0.25">
      <c r="A7" s="42" t="s">
        <v>15</v>
      </c>
      <c r="B7" s="44" t="s">
        <v>220</v>
      </c>
      <c r="C7" s="48">
        <v>78.2</v>
      </c>
      <c r="D7" s="48">
        <v>91.917000000000002</v>
      </c>
      <c r="E7" s="48">
        <v>90.7</v>
      </c>
      <c r="F7" s="48">
        <v>87.1</v>
      </c>
      <c r="G7" s="185">
        <f t="shared" si="0"/>
        <v>87.1</v>
      </c>
    </row>
    <row r="8" spans="1:7" x14ac:dyDescent="0.25">
      <c r="A8" s="42" t="s">
        <v>16</v>
      </c>
      <c r="B8" s="44" t="s">
        <v>221</v>
      </c>
      <c r="C8" s="48">
        <v>75.099999999999994</v>
      </c>
      <c r="D8" s="48">
        <v>86.582999999999998</v>
      </c>
      <c r="E8" s="48">
        <v>89.5</v>
      </c>
      <c r="F8" s="48">
        <v>84.8</v>
      </c>
      <c r="G8" s="185">
        <f t="shared" si="0"/>
        <v>84.8</v>
      </c>
    </row>
    <row r="9" spans="1:7" x14ac:dyDescent="0.25">
      <c r="A9" s="42" t="s">
        <v>17</v>
      </c>
      <c r="B9" s="44" t="s">
        <v>222</v>
      </c>
      <c r="C9" s="48"/>
      <c r="D9" s="48">
        <v>87.25</v>
      </c>
      <c r="E9" s="48">
        <v>85.5</v>
      </c>
      <c r="F9" s="48">
        <v>86.3</v>
      </c>
      <c r="G9" s="185">
        <f t="shared" si="0"/>
        <v>86.3</v>
      </c>
    </row>
    <row r="10" spans="1:7" x14ac:dyDescent="0.25">
      <c r="A10" s="42">
        <v>7</v>
      </c>
      <c r="B10" s="43" t="s">
        <v>231</v>
      </c>
      <c r="C10" s="50"/>
      <c r="D10" s="50"/>
      <c r="E10" s="50"/>
      <c r="F10" s="48">
        <v>58.6</v>
      </c>
      <c r="G10" s="185">
        <f t="shared" si="0"/>
        <v>58.6</v>
      </c>
    </row>
    <row r="11" spans="1:7" x14ac:dyDescent="0.25">
      <c r="A11" s="42">
        <v>8</v>
      </c>
      <c r="B11" s="43" t="s">
        <v>232</v>
      </c>
      <c r="C11" s="50"/>
      <c r="D11" s="50"/>
      <c r="E11" s="50"/>
      <c r="F11" s="48">
        <v>78.900000000000006</v>
      </c>
      <c r="G11" s="185">
        <f t="shared" si="0"/>
        <v>78.900000000000006</v>
      </c>
    </row>
    <row r="12" spans="1:7" x14ac:dyDescent="0.25">
      <c r="A12" s="42">
        <v>9</v>
      </c>
      <c r="B12" s="44" t="s">
        <v>223</v>
      </c>
      <c r="C12" s="48">
        <v>68.400000000000006</v>
      </c>
      <c r="D12" s="48">
        <v>80.75</v>
      </c>
      <c r="E12" s="48">
        <v>78.900000000000006</v>
      </c>
      <c r="F12" s="48">
        <v>78.599999999999994</v>
      </c>
      <c r="G12" s="185">
        <f t="shared" si="0"/>
        <v>78.599999999999994</v>
      </c>
    </row>
    <row r="13" spans="1:7" x14ac:dyDescent="0.25">
      <c r="A13" s="42">
        <v>10</v>
      </c>
      <c r="B13" s="44" t="s">
        <v>224</v>
      </c>
      <c r="C13" s="48">
        <v>76.099999999999994</v>
      </c>
      <c r="D13" s="48">
        <v>81.25</v>
      </c>
      <c r="E13" s="48">
        <v>86.4</v>
      </c>
      <c r="F13" s="48">
        <v>86.6</v>
      </c>
      <c r="G13" s="185">
        <f t="shared" si="0"/>
        <v>86.6</v>
      </c>
    </row>
    <row r="14" spans="1:7" x14ac:dyDescent="0.25">
      <c r="A14" s="42">
        <v>11</v>
      </c>
      <c r="B14" s="44" t="s">
        <v>225</v>
      </c>
      <c r="C14" s="48">
        <v>81.8</v>
      </c>
      <c r="D14" s="48">
        <v>92.667000000000002</v>
      </c>
      <c r="E14" s="48">
        <v>91.9</v>
      </c>
      <c r="F14" s="48">
        <v>88.8</v>
      </c>
      <c r="G14" s="185">
        <f t="shared" si="0"/>
        <v>88.8</v>
      </c>
    </row>
    <row r="15" spans="1:7" x14ac:dyDescent="0.25">
      <c r="A15" s="42">
        <v>12</v>
      </c>
      <c r="B15" s="44" t="s">
        <v>226</v>
      </c>
      <c r="C15" s="48">
        <v>75.400000000000006</v>
      </c>
      <c r="D15" s="48">
        <v>80.832999999999998</v>
      </c>
      <c r="E15" s="48">
        <v>84</v>
      </c>
      <c r="F15" s="48">
        <v>83.5</v>
      </c>
      <c r="G15" s="185">
        <f t="shared" si="0"/>
        <v>83.5</v>
      </c>
    </row>
    <row r="16" spans="1:7" x14ac:dyDescent="0.25">
      <c r="A16" s="42">
        <v>13</v>
      </c>
      <c r="B16" s="44" t="s">
        <v>227</v>
      </c>
      <c r="C16" s="48">
        <v>71.900000000000006</v>
      </c>
      <c r="D16" s="48">
        <v>89</v>
      </c>
      <c r="E16" s="48">
        <v>82.3</v>
      </c>
      <c r="F16" s="48">
        <v>81.5</v>
      </c>
      <c r="G16" s="185">
        <f t="shared" si="0"/>
        <v>81.5</v>
      </c>
    </row>
    <row r="17" spans="1:7" x14ac:dyDescent="0.25">
      <c r="A17" s="42">
        <v>14</v>
      </c>
      <c r="B17" s="44" t="s">
        <v>228</v>
      </c>
      <c r="C17" s="48">
        <v>66.099999999999994</v>
      </c>
      <c r="D17" s="48">
        <v>71.082999999999998</v>
      </c>
      <c r="E17" s="48">
        <v>72.8</v>
      </c>
      <c r="F17" s="48">
        <v>78.2</v>
      </c>
      <c r="G17" s="185">
        <f t="shared" si="0"/>
        <v>78.2</v>
      </c>
    </row>
    <row r="18" spans="1:7" x14ac:dyDescent="0.25">
      <c r="A18" s="42">
        <v>15</v>
      </c>
      <c r="B18" s="44" t="s">
        <v>229</v>
      </c>
      <c r="C18" s="48">
        <v>63.6</v>
      </c>
      <c r="D18" s="48">
        <v>72.667000000000002</v>
      </c>
      <c r="E18" s="48">
        <v>75.900000000000006</v>
      </c>
      <c r="F18" s="48">
        <v>71.2</v>
      </c>
      <c r="G18" s="185">
        <f t="shared" si="0"/>
        <v>71.2</v>
      </c>
    </row>
    <row r="19" spans="1:7" x14ac:dyDescent="0.25">
      <c r="A19" s="45">
        <v>16</v>
      </c>
      <c r="B19" s="46" t="s">
        <v>230</v>
      </c>
      <c r="C19" s="49">
        <v>81.5</v>
      </c>
      <c r="D19" s="49">
        <v>93.917000000000002</v>
      </c>
      <c r="E19" s="49">
        <v>93.2</v>
      </c>
      <c r="F19" s="48">
        <v>88.7</v>
      </c>
      <c r="G19" s="185">
        <f t="shared" si="0"/>
        <v>88.7</v>
      </c>
    </row>
    <row r="20" spans="1:7" x14ac:dyDescent="0.25">
      <c r="A20" s="47">
        <v>17</v>
      </c>
      <c r="B20" s="43" t="s">
        <v>233</v>
      </c>
      <c r="C20" s="50"/>
      <c r="D20" s="50"/>
      <c r="E20" s="50"/>
      <c r="F20" s="48">
        <v>72.2</v>
      </c>
      <c r="G20" s="185">
        <f t="shared" si="0"/>
        <v>72.2</v>
      </c>
    </row>
  </sheetData>
  <mergeCells count="7">
    <mergeCell ref="G1:G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3" sqref="G3:G20"/>
    </sheetView>
  </sheetViews>
  <sheetFormatPr defaultRowHeight="15" x14ac:dyDescent="0.25"/>
  <sheetData>
    <row r="1" spans="1:7" ht="15" customHeight="1" x14ac:dyDescent="0.25">
      <c r="A1" s="2"/>
      <c r="B1" s="3"/>
      <c r="C1" s="4"/>
      <c r="D1" s="4"/>
      <c r="E1" s="4"/>
      <c r="F1" s="4"/>
      <c r="G1" s="4"/>
    </row>
    <row r="2" spans="1:7" ht="33.75" x14ac:dyDescent="0.25">
      <c r="A2" s="2" t="s">
        <v>2</v>
      </c>
      <c r="B2" s="3" t="s">
        <v>3</v>
      </c>
      <c r="C2" s="52" t="s">
        <v>4</v>
      </c>
      <c r="D2" s="52" t="s">
        <v>5</v>
      </c>
      <c r="E2" s="52" t="s">
        <v>6</v>
      </c>
      <c r="F2" s="52" t="s">
        <v>7</v>
      </c>
      <c r="G2" s="52" t="s">
        <v>8</v>
      </c>
    </row>
    <row r="3" spans="1:7" x14ac:dyDescent="0.25">
      <c r="A3" s="51" t="s">
        <v>12</v>
      </c>
      <c r="B3" s="53" t="s">
        <v>234</v>
      </c>
      <c r="C3" s="54">
        <v>78.332999999999998</v>
      </c>
      <c r="D3" s="55">
        <v>86.5</v>
      </c>
      <c r="E3" s="54">
        <v>86.272999999999996</v>
      </c>
      <c r="F3" s="54">
        <v>71.706000000000003</v>
      </c>
      <c r="G3" s="185">
        <f>F3</f>
        <v>71.706000000000003</v>
      </c>
    </row>
    <row r="4" spans="1:7" x14ac:dyDescent="0.25">
      <c r="A4" s="51">
        <v>2</v>
      </c>
      <c r="B4" s="53" t="s">
        <v>244</v>
      </c>
      <c r="C4" s="54">
        <v>76.888999999999996</v>
      </c>
      <c r="D4" s="55">
        <v>85.082999999999998</v>
      </c>
      <c r="E4" s="54">
        <v>81</v>
      </c>
      <c r="F4" s="54">
        <v>72</v>
      </c>
      <c r="G4" s="185">
        <f t="shared" ref="G4:G20" si="0">F4</f>
        <v>72</v>
      </c>
    </row>
    <row r="5" spans="1:7" x14ac:dyDescent="0.25">
      <c r="A5" s="51">
        <v>3</v>
      </c>
      <c r="B5" s="53" t="s">
        <v>235</v>
      </c>
      <c r="C5" s="54">
        <v>85.778000000000006</v>
      </c>
      <c r="D5" s="55">
        <v>92.167000000000002</v>
      </c>
      <c r="E5" s="54">
        <v>92.272999999999996</v>
      </c>
      <c r="F5" s="54">
        <v>81.176000000000002</v>
      </c>
      <c r="G5" s="185">
        <f t="shared" si="0"/>
        <v>81.176000000000002</v>
      </c>
    </row>
    <row r="6" spans="1:7" x14ac:dyDescent="0.25">
      <c r="A6" s="51">
        <v>4</v>
      </c>
      <c r="B6" s="53" t="s">
        <v>236</v>
      </c>
      <c r="C6" s="54">
        <v>71.888999999999996</v>
      </c>
      <c r="D6" s="55">
        <v>79.082999999999998</v>
      </c>
      <c r="E6" s="54">
        <v>88.727000000000004</v>
      </c>
      <c r="F6" s="54">
        <v>77.412000000000006</v>
      </c>
      <c r="G6" s="185">
        <f t="shared" si="0"/>
        <v>77.412000000000006</v>
      </c>
    </row>
    <row r="7" spans="1:7" x14ac:dyDescent="0.25">
      <c r="A7" s="51">
        <v>5</v>
      </c>
      <c r="B7" s="53" t="s">
        <v>237</v>
      </c>
      <c r="C7" s="54">
        <v>88.111000000000004</v>
      </c>
      <c r="D7" s="55">
        <v>92.5</v>
      </c>
      <c r="E7" s="54">
        <v>94.364000000000004</v>
      </c>
      <c r="F7" s="54">
        <v>84</v>
      </c>
      <c r="G7" s="185">
        <f t="shared" si="0"/>
        <v>84</v>
      </c>
    </row>
    <row r="8" spans="1:7" x14ac:dyDescent="0.25">
      <c r="A8" s="51">
        <v>6</v>
      </c>
      <c r="B8" s="53" t="s">
        <v>238</v>
      </c>
      <c r="C8" s="54">
        <v>86.111000000000004</v>
      </c>
      <c r="D8" s="55">
        <v>91.25</v>
      </c>
      <c r="E8" s="54">
        <v>93.817999999999998</v>
      </c>
      <c r="F8" s="54">
        <v>81.587999999999994</v>
      </c>
      <c r="G8" s="185">
        <f t="shared" si="0"/>
        <v>81.587999999999994</v>
      </c>
    </row>
    <row r="9" spans="1:7" x14ac:dyDescent="0.25">
      <c r="A9" s="51">
        <v>7</v>
      </c>
      <c r="B9" s="53" t="s">
        <v>239</v>
      </c>
      <c r="C9" s="54">
        <v>89.332999999999998</v>
      </c>
      <c r="D9" s="55">
        <v>93.082999999999998</v>
      </c>
      <c r="E9" s="54">
        <v>95.635999999999996</v>
      </c>
      <c r="F9" s="54">
        <v>84.234999999999999</v>
      </c>
      <c r="G9" s="185">
        <f t="shared" si="0"/>
        <v>84.234999999999999</v>
      </c>
    </row>
    <row r="10" spans="1:7" x14ac:dyDescent="0.25">
      <c r="A10" s="51">
        <v>8</v>
      </c>
      <c r="B10" s="53" t="s">
        <v>240</v>
      </c>
      <c r="C10" s="54">
        <v>86.444000000000003</v>
      </c>
      <c r="D10" s="55">
        <v>83.417000000000002</v>
      </c>
      <c r="E10" s="54">
        <v>90.272999999999996</v>
      </c>
      <c r="F10" s="54">
        <v>76.293999999999997</v>
      </c>
      <c r="G10" s="185">
        <f t="shared" si="0"/>
        <v>76.293999999999997</v>
      </c>
    </row>
    <row r="11" spans="1:7" x14ac:dyDescent="0.25">
      <c r="A11" s="51">
        <v>9</v>
      </c>
      <c r="B11" s="53" t="s">
        <v>241</v>
      </c>
      <c r="C11" s="54">
        <v>82.778000000000006</v>
      </c>
      <c r="D11" s="55">
        <v>90.832999999999998</v>
      </c>
      <c r="E11" s="54">
        <v>90.909000000000006</v>
      </c>
      <c r="F11" s="54">
        <v>81.882000000000005</v>
      </c>
      <c r="G11" s="185">
        <f t="shared" si="0"/>
        <v>81.882000000000005</v>
      </c>
    </row>
    <row r="12" spans="1:7" x14ac:dyDescent="0.25">
      <c r="A12" s="51">
        <v>10</v>
      </c>
      <c r="B12" s="53" t="s">
        <v>242</v>
      </c>
      <c r="C12" s="54">
        <v>85.332999999999998</v>
      </c>
      <c r="D12" s="55">
        <v>82.832999999999998</v>
      </c>
      <c r="E12" s="54">
        <v>85.182000000000002</v>
      </c>
      <c r="F12" s="54">
        <v>71.647000000000006</v>
      </c>
      <c r="G12" s="185">
        <f t="shared" si="0"/>
        <v>71.647000000000006</v>
      </c>
    </row>
    <row r="13" spans="1:7" x14ac:dyDescent="0.25">
      <c r="A13" s="51">
        <v>11</v>
      </c>
      <c r="B13" s="53" t="s">
        <v>243</v>
      </c>
      <c r="C13" s="54">
        <v>74.555999999999997</v>
      </c>
      <c r="D13" s="55">
        <v>79.75</v>
      </c>
      <c r="E13" s="54">
        <v>87.454999999999998</v>
      </c>
      <c r="F13" s="54">
        <v>72.587999999999994</v>
      </c>
      <c r="G13" s="185">
        <f t="shared" si="0"/>
        <v>72.587999999999994</v>
      </c>
    </row>
    <row r="14" spans="1:7" x14ac:dyDescent="0.25">
      <c r="A14" s="51">
        <v>12</v>
      </c>
      <c r="B14" s="53" t="s">
        <v>245</v>
      </c>
      <c r="C14" s="54">
        <v>73.444000000000003</v>
      </c>
      <c r="D14" s="55">
        <v>74.332999999999998</v>
      </c>
      <c r="E14" s="54">
        <v>77.272999999999996</v>
      </c>
      <c r="F14" s="54">
        <v>60.941000000000003</v>
      </c>
      <c r="G14" s="185">
        <f t="shared" si="0"/>
        <v>60.941000000000003</v>
      </c>
    </row>
    <row r="15" spans="1:7" x14ac:dyDescent="0.25">
      <c r="A15" s="51">
        <v>13</v>
      </c>
      <c r="B15" s="53" t="s">
        <v>246</v>
      </c>
      <c r="C15" s="54">
        <v>74.555999999999997</v>
      </c>
      <c r="D15" s="55">
        <v>79.75</v>
      </c>
      <c r="E15" s="54">
        <v>82.545000000000002</v>
      </c>
      <c r="F15" s="54">
        <v>70.058999999999997</v>
      </c>
      <c r="G15" s="185">
        <f t="shared" si="0"/>
        <v>70.058999999999997</v>
      </c>
    </row>
    <row r="16" spans="1:7" x14ac:dyDescent="0.25">
      <c r="A16" s="51" t="s">
        <v>25</v>
      </c>
      <c r="B16" s="53" t="s">
        <v>247</v>
      </c>
      <c r="C16" s="54">
        <v>73.221999999999994</v>
      </c>
      <c r="D16" s="55">
        <v>77.5</v>
      </c>
      <c r="E16" s="54">
        <v>72.364000000000004</v>
      </c>
      <c r="F16" s="54">
        <v>60.470999999999997</v>
      </c>
      <c r="G16" s="185">
        <f t="shared" si="0"/>
        <v>60.470999999999997</v>
      </c>
    </row>
    <row r="17" spans="1:7" x14ac:dyDescent="0.25">
      <c r="A17" s="51" t="s">
        <v>26</v>
      </c>
      <c r="B17" s="53" t="s">
        <v>248</v>
      </c>
      <c r="C17" s="54">
        <v>90.555999999999997</v>
      </c>
      <c r="D17" s="55">
        <v>94.082999999999998</v>
      </c>
      <c r="E17" s="54">
        <v>95.364000000000004</v>
      </c>
      <c r="F17" s="54">
        <v>84.765000000000001</v>
      </c>
      <c r="G17" s="185">
        <f t="shared" si="0"/>
        <v>84.765000000000001</v>
      </c>
    </row>
    <row r="18" spans="1:7" x14ac:dyDescent="0.25">
      <c r="A18" s="51" t="s">
        <v>27</v>
      </c>
      <c r="B18" s="53" t="s">
        <v>249</v>
      </c>
      <c r="C18" s="54">
        <v>63.332999999999998</v>
      </c>
      <c r="D18" s="55">
        <v>71.75</v>
      </c>
      <c r="E18" s="54">
        <v>78.182000000000002</v>
      </c>
      <c r="F18" s="54">
        <v>70.117999999999995</v>
      </c>
      <c r="G18" s="185">
        <f t="shared" si="0"/>
        <v>70.117999999999995</v>
      </c>
    </row>
    <row r="19" spans="1:7" x14ac:dyDescent="0.25">
      <c r="A19" s="51" t="s">
        <v>28</v>
      </c>
      <c r="B19" s="53" t="s">
        <v>250</v>
      </c>
      <c r="C19" s="54">
        <v>87.667000000000002</v>
      </c>
      <c r="D19" s="55">
        <v>91.582999999999998</v>
      </c>
      <c r="E19" s="54">
        <v>94.182000000000002</v>
      </c>
      <c r="F19" s="54">
        <v>84</v>
      </c>
      <c r="G19" s="185">
        <f t="shared" si="0"/>
        <v>84</v>
      </c>
    </row>
    <row r="20" spans="1:7" x14ac:dyDescent="0.25">
      <c r="A20" s="51" t="s">
        <v>29</v>
      </c>
      <c r="B20" s="53" t="s">
        <v>251</v>
      </c>
      <c r="C20" s="54">
        <v>76.888999999999996</v>
      </c>
      <c r="D20" s="55">
        <v>82.167000000000002</v>
      </c>
      <c r="E20" s="54">
        <v>81.272999999999996</v>
      </c>
      <c r="F20" s="54">
        <v>70.706000000000003</v>
      </c>
      <c r="G20" s="185">
        <f t="shared" si="0"/>
        <v>70.706000000000003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N13" sqref="N13"/>
    </sheetView>
  </sheetViews>
  <sheetFormatPr defaultRowHeight="15" x14ac:dyDescent="0.25"/>
  <cols>
    <col min="2" max="2" width="11.85546875" customWidth="1"/>
  </cols>
  <sheetData>
    <row r="1" spans="1:9" ht="15" customHeight="1" x14ac:dyDescent="0.25">
      <c r="A1" s="166" t="s">
        <v>2</v>
      </c>
      <c r="B1" s="169" t="s">
        <v>3</v>
      </c>
      <c r="C1" s="172" t="s">
        <v>0</v>
      </c>
      <c r="D1" s="172" t="s">
        <v>1</v>
      </c>
      <c r="E1" s="173" t="s">
        <v>260</v>
      </c>
      <c r="F1" s="173" t="s">
        <v>261</v>
      </c>
      <c r="G1" s="173" t="s">
        <v>262</v>
      </c>
      <c r="H1" s="173" t="s">
        <v>263</v>
      </c>
      <c r="I1" s="173" t="s">
        <v>264</v>
      </c>
    </row>
    <row r="2" spans="1:9" x14ac:dyDescent="0.25">
      <c r="A2" s="167"/>
      <c r="B2" s="170"/>
      <c r="C2" s="172"/>
      <c r="D2" s="172"/>
      <c r="E2" s="173"/>
      <c r="F2" s="173"/>
      <c r="G2" s="173"/>
      <c r="H2" s="173"/>
      <c r="I2" s="173"/>
    </row>
    <row r="3" spans="1:9" ht="59.25" customHeight="1" x14ac:dyDescent="0.25">
      <c r="A3" s="168"/>
      <c r="B3" s="171"/>
      <c r="C3" s="172"/>
      <c r="D3" s="172"/>
      <c r="E3" s="173"/>
      <c r="F3" s="173"/>
      <c r="G3" s="173"/>
      <c r="H3" s="173"/>
      <c r="I3" s="173"/>
    </row>
    <row r="4" spans="1:9" x14ac:dyDescent="0.25">
      <c r="A4" s="17">
        <v>1</v>
      </c>
      <c r="B4" s="18" t="s">
        <v>126</v>
      </c>
      <c r="C4" s="97">
        <v>87.5</v>
      </c>
      <c r="D4" s="97">
        <v>79.89</v>
      </c>
      <c r="E4" s="106">
        <v>86.582999999999998</v>
      </c>
      <c r="F4" s="106">
        <v>83.454999999999998</v>
      </c>
      <c r="G4" s="106">
        <v>75.555999999999997</v>
      </c>
      <c r="H4" s="99">
        <f>G4</f>
        <v>75.555999999999997</v>
      </c>
      <c r="I4" s="64">
        <v>87.7</v>
      </c>
    </row>
    <row r="5" spans="1:9" x14ac:dyDescent="0.25">
      <c r="A5" s="17">
        <v>2</v>
      </c>
      <c r="B5" s="18" t="s">
        <v>127</v>
      </c>
      <c r="C5" s="97">
        <v>95.1</v>
      </c>
      <c r="D5" s="97">
        <v>91.67</v>
      </c>
      <c r="E5" s="107">
        <v>91.667000000000002</v>
      </c>
      <c r="F5" s="107">
        <v>84.272999999999996</v>
      </c>
      <c r="G5" s="107">
        <v>85.555999999999997</v>
      </c>
      <c r="H5" s="99">
        <f t="shared" ref="H5:H15" si="0">G5</f>
        <v>85.555999999999997</v>
      </c>
      <c r="I5" s="64">
        <v>91</v>
      </c>
    </row>
    <row r="6" spans="1:9" x14ac:dyDescent="0.25">
      <c r="A6" s="17">
        <v>3</v>
      </c>
      <c r="B6" s="18">
        <v>200887</v>
      </c>
      <c r="C6" s="97"/>
      <c r="D6" s="97"/>
      <c r="E6" s="107"/>
      <c r="F6" s="107">
        <v>89.454999999999998</v>
      </c>
      <c r="G6" s="107">
        <v>89.444000000000003</v>
      </c>
      <c r="H6" s="99">
        <f t="shared" si="0"/>
        <v>89.444000000000003</v>
      </c>
      <c r="I6" s="64">
        <v>94</v>
      </c>
    </row>
    <row r="7" spans="1:9" x14ac:dyDescent="0.25">
      <c r="A7" s="17">
        <v>4</v>
      </c>
      <c r="B7" s="18" t="s">
        <v>128</v>
      </c>
      <c r="C7" s="97">
        <v>87.3</v>
      </c>
      <c r="D7" s="97">
        <v>79.89</v>
      </c>
      <c r="E7" s="107">
        <v>84.582999999999998</v>
      </c>
      <c r="F7" s="107">
        <v>80.182000000000002</v>
      </c>
      <c r="G7" s="107">
        <v>76.111000000000004</v>
      </c>
      <c r="H7" s="99">
        <f t="shared" si="0"/>
        <v>76.111000000000004</v>
      </c>
      <c r="I7" s="64">
        <v>88.8</v>
      </c>
    </row>
    <row r="8" spans="1:9" x14ac:dyDescent="0.25">
      <c r="A8" s="17">
        <v>5</v>
      </c>
      <c r="B8" s="18" t="s">
        <v>129</v>
      </c>
      <c r="C8" s="97">
        <v>85.8</v>
      </c>
      <c r="D8" s="97">
        <v>78.67</v>
      </c>
      <c r="E8" s="107">
        <v>88.582999999999998</v>
      </c>
      <c r="F8" s="107">
        <v>87.272999999999996</v>
      </c>
      <c r="G8" s="107">
        <v>85.332999999999998</v>
      </c>
      <c r="H8" s="99">
        <f t="shared" si="0"/>
        <v>85.332999999999998</v>
      </c>
      <c r="I8" s="64">
        <v>92.1</v>
      </c>
    </row>
    <row r="9" spans="1:9" x14ac:dyDescent="0.25">
      <c r="A9" s="17">
        <v>6</v>
      </c>
      <c r="B9" s="18" t="s">
        <v>130</v>
      </c>
      <c r="C9" s="97">
        <v>86.1</v>
      </c>
      <c r="D9" s="97">
        <v>79.67</v>
      </c>
      <c r="E9" s="107">
        <v>82</v>
      </c>
      <c r="F9" s="107">
        <v>78</v>
      </c>
      <c r="G9" s="107">
        <v>78.667000000000002</v>
      </c>
      <c r="H9" s="99">
        <f t="shared" si="0"/>
        <v>78.667000000000002</v>
      </c>
      <c r="I9" s="64">
        <v>81.900000000000006</v>
      </c>
    </row>
    <row r="10" spans="1:9" x14ac:dyDescent="0.25">
      <c r="A10" s="17">
        <v>7</v>
      </c>
      <c r="B10" s="18" t="s">
        <v>131</v>
      </c>
      <c r="C10" s="97">
        <v>90.1</v>
      </c>
      <c r="D10" s="97">
        <v>87.11</v>
      </c>
      <c r="E10" s="106">
        <v>86.75</v>
      </c>
      <c r="F10" s="106">
        <v>84.817999999999998</v>
      </c>
      <c r="G10" s="106">
        <v>84.778000000000006</v>
      </c>
      <c r="H10" s="99">
        <f t="shared" si="0"/>
        <v>84.778000000000006</v>
      </c>
      <c r="I10" s="64">
        <v>89.8</v>
      </c>
    </row>
    <row r="11" spans="1:9" x14ac:dyDescent="0.25">
      <c r="A11" s="17">
        <v>8</v>
      </c>
      <c r="B11" s="18">
        <v>221068</v>
      </c>
      <c r="C11" s="97">
        <v>71.5</v>
      </c>
      <c r="D11" s="97">
        <v>54.3</v>
      </c>
      <c r="E11" s="107">
        <v>55.7</v>
      </c>
      <c r="F11" s="107">
        <v>56.454999999999998</v>
      </c>
      <c r="G11" s="107">
        <v>32.667000000000002</v>
      </c>
      <c r="H11" s="99">
        <f t="shared" si="0"/>
        <v>32.667000000000002</v>
      </c>
      <c r="I11" s="64">
        <v>59.7</v>
      </c>
    </row>
    <row r="12" spans="1:9" x14ac:dyDescent="0.25">
      <c r="A12" s="17">
        <v>9</v>
      </c>
      <c r="B12" s="18" t="s">
        <v>132</v>
      </c>
      <c r="C12" s="97">
        <v>86.7</v>
      </c>
      <c r="D12" s="97">
        <v>76.78</v>
      </c>
      <c r="E12" s="107">
        <v>84.25</v>
      </c>
      <c r="F12" s="107">
        <v>79.364000000000004</v>
      </c>
      <c r="G12" s="107">
        <v>77.667000000000002</v>
      </c>
      <c r="H12" s="99">
        <f t="shared" si="0"/>
        <v>77.667000000000002</v>
      </c>
      <c r="I12" s="64">
        <v>88.6</v>
      </c>
    </row>
    <row r="13" spans="1:9" x14ac:dyDescent="0.25">
      <c r="A13" s="17">
        <v>10</v>
      </c>
      <c r="B13" s="18" t="s">
        <v>133</v>
      </c>
      <c r="C13" s="97">
        <v>93.7</v>
      </c>
      <c r="D13" s="97">
        <v>81.790000000000006</v>
      </c>
      <c r="E13" s="107">
        <v>81.332999999999998</v>
      </c>
      <c r="F13" s="107">
        <v>80.817999999999998</v>
      </c>
      <c r="G13" s="107">
        <v>79.111000000000004</v>
      </c>
      <c r="H13" s="99">
        <f t="shared" si="0"/>
        <v>79.111000000000004</v>
      </c>
      <c r="I13" s="64">
        <v>88.3</v>
      </c>
    </row>
    <row r="14" spans="1:9" x14ac:dyDescent="0.25">
      <c r="A14" s="17">
        <v>11</v>
      </c>
      <c r="B14" s="18">
        <v>221066</v>
      </c>
      <c r="C14" s="97">
        <v>76.73</v>
      </c>
      <c r="D14" s="97">
        <v>78.099999999999994</v>
      </c>
      <c r="E14" s="106">
        <v>81.917000000000002</v>
      </c>
      <c r="F14" s="96">
        <f>E14</f>
        <v>81.917000000000002</v>
      </c>
      <c r="G14" s="106">
        <v>71.667000000000002</v>
      </c>
      <c r="H14" s="99">
        <f t="shared" si="0"/>
        <v>71.667000000000002</v>
      </c>
      <c r="I14" s="64">
        <v>88.1</v>
      </c>
    </row>
    <row r="15" spans="1:9" x14ac:dyDescent="0.25">
      <c r="A15" s="17">
        <v>12</v>
      </c>
      <c r="B15" s="18" t="s">
        <v>134</v>
      </c>
      <c r="C15" s="97">
        <v>86</v>
      </c>
      <c r="D15" s="97">
        <v>83.22</v>
      </c>
      <c r="E15" s="106">
        <v>86</v>
      </c>
      <c r="F15" s="106">
        <v>80.727000000000004</v>
      </c>
      <c r="G15" s="106">
        <v>81.444000000000003</v>
      </c>
      <c r="H15" s="99">
        <f t="shared" si="0"/>
        <v>81.444000000000003</v>
      </c>
      <c r="I15" s="64">
        <v>91.5</v>
      </c>
    </row>
  </sheetData>
  <mergeCells count="9">
    <mergeCell ref="G1:G3"/>
    <mergeCell ref="H1:H3"/>
    <mergeCell ref="I1:I3"/>
    <mergeCell ref="E1:E3"/>
    <mergeCell ref="A1:A3"/>
    <mergeCell ref="B1:B3"/>
    <mergeCell ref="C1:C3"/>
    <mergeCell ref="D1:D3"/>
    <mergeCell ref="F1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Б-ПБЭ-51</vt:lpstr>
      <vt:lpstr>Б-Б 41</vt:lpstr>
      <vt:lpstr>Б-Х 41</vt:lpstr>
      <vt:lpstr>Б-ЗК 41</vt:lpstr>
      <vt:lpstr>Б-ТБ 41</vt:lpstr>
      <vt:lpstr>Б-ПБГ 41</vt:lpstr>
      <vt:lpstr>Б-ЗК 31</vt:lpstr>
      <vt:lpstr>Б-ПБГ 31</vt:lpstr>
      <vt:lpstr>С-Ф 41</vt:lpstr>
      <vt:lpstr>Б-ЗК 21</vt:lpstr>
      <vt:lpstr>Б-ПГБ 21</vt:lpstr>
      <vt:lpstr>Б-ПХБ 21</vt:lpstr>
      <vt:lpstr>С-Ф 21</vt:lpstr>
      <vt:lpstr>Б-Б 31</vt:lpstr>
      <vt:lpstr>Б-Х 31</vt:lpstr>
      <vt:lpstr>С-Ф 31</vt:lpstr>
      <vt:lpstr>Б-Б 11</vt:lpstr>
      <vt:lpstr>Б-Х 11</vt:lpstr>
      <vt:lpstr>Б-ЗК 11</vt:lpstr>
      <vt:lpstr>Б-ПББ 11</vt:lpstr>
      <vt:lpstr>С-Ф 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Институт естествознания</dc:creator>
  <cp:lastModifiedBy>Vosk9</cp:lastModifiedBy>
  <cp:lastPrinted>2025-09-24T10:55:44Z</cp:lastPrinted>
  <dcterms:created xsi:type="dcterms:W3CDTF">2021-09-02T09:21:02Z</dcterms:created>
  <dcterms:modified xsi:type="dcterms:W3CDTF">2026-06-11T10:40:33Z</dcterms:modified>
</cp:coreProperties>
</file>