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28" windowHeight="6012" firstSheet="16" activeTab="25"/>
  </bookViews>
  <sheets>
    <sheet name="ТПП-11" sheetId="1" r:id="rId1"/>
    <sheet name="Арх-11" sheetId="2" r:id="rId2"/>
    <sheet name="ЭК-11" sheetId="3" r:id="rId3"/>
    <sheet name="ГиМУ-11" sheetId="4" r:id="rId4"/>
    <sheet name="Мен-11" sheetId="5" r:id="rId5"/>
    <sheet name="ИСиТ-12" sheetId="6" r:id="rId6"/>
    <sheet name="ИСиТ-11" sheetId="7" r:id="rId7"/>
    <sheet name="ПФМ-11" sheetId="8" r:id="rId8"/>
    <sheet name="Мен-21" sheetId="9" r:id="rId9"/>
    <sheet name="ЭК-21" sheetId="10" r:id="rId10"/>
    <sheet name="УК-21" sheetId="11" r:id="rId11"/>
    <sheet name="ПФМ-21" sheetId="12" r:id="rId12"/>
    <sheet name="ИСиТ-22" sheetId="13" r:id="rId13"/>
    <sheet name="ИСиТ-21" sheetId="14" r:id="rId14"/>
    <sheet name="ГиМУ-21" sheetId="15" r:id="rId15"/>
    <sheet name="Арх-21" sheetId="16" r:id="rId16"/>
    <sheet name="Арх-31" sheetId="17" r:id="rId17"/>
    <sheet name="ИСиТ-31" sheetId="18" r:id="rId18"/>
    <sheet name="ЭК-31" sheetId="19" r:id="rId19"/>
    <sheet name="ГиМУ-31" sheetId="20" r:id="rId20"/>
    <sheet name="ПФМ-31" sheetId="21" r:id="rId21"/>
    <sheet name="ПФМ-51" sheetId="22" r:id="rId22"/>
    <sheet name="ИСиТ-41" sheetId="23" r:id="rId23"/>
    <sheet name="БИ-41" sheetId="24" r:id="rId24"/>
    <sheet name="ГиМУ-41" sheetId="25" r:id="rId25"/>
    <sheet name="ПФМ 41" sheetId="26" r:id="rId26"/>
  </sheets>
  <externalReferences>
    <externalReference r:id="rId29"/>
  </externalReferences>
  <definedNames>
    <definedName name="ДатаСессии">'[1]Сводная'!$BC$4</definedName>
    <definedName name="Семестр">'Арх-21'!$AG$3</definedName>
  </definedNames>
  <calcPr fullCalcOnLoad="1"/>
</workbook>
</file>

<file path=xl/sharedStrings.xml><?xml version="1.0" encoding="utf-8"?>
<sst xmlns="http://schemas.openxmlformats.org/spreadsheetml/2006/main" count="452" uniqueCount="163">
  <si>
    <t>№ зачетки</t>
  </si>
  <si>
    <t>Б-ИСиТ-21</t>
  </si>
  <si>
    <t>Иностранный язык</t>
  </si>
  <si>
    <t>Общее количество баллов</t>
  </si>
  <si>
    <t>Средний балл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</si>
  <si>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</si>
  <si>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</si>
  <si>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</si>
  <si>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</si>
  <si>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</si>
  <si>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</si>
  <si>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 xml:space="preserve">Б-ПФМ-31   </t>
  </si>
  <si>
    <t>Б-ИСиТ-31</t>
  </si>
  <si>
    <t>Б-ГиМУ-31</t>
  </si>
  <si>
    <t>Б-ЭК-21</t>
  </si>
  <si>
    <t>7 семестр</t>
  </si>
  <si>
    <t>Б-Арх-11</t>
  </si>
  <si>
    <t>180142</t>
  </si>
  <si>
    <t>180801</t>
  </si>
  <si>
    <t>180143</t>
  </si>
  <si>
    <t>180144</t>
  </si>
  <si>
    <t>180145</t>
  </si>
  <si>
    <t>180146</t>
  </si>
  <si>
    <t>180147</t>
  </si>
  <si>
    <t>180148</t>
  </si>
  <si>
    <t>180802</t>
  </si>
  <si>
    <t>180149</t>
  </si>
  <si>
    <t>180803</t>
  </si>
  <si>
    <t>180150</t>
  </si>
  <si>
    <t>180151</t>
  </si>
  <si>
    <t>180152</t>
  </si>
  <si>
    <t>180153</t>
  </si>
  <si>
    <t>180154</t>
  </si>
  <si>
    <t>180155</t>
  </si>
  <si>
    <t>180157</t>
  </si>
  <si>
    <t>180159</t>
  </si>
  <si>
    <t>180160</t>
  </si>
  <si>
    <t xml:space="preserve">Б-ГиМУ-11  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</si>
  <si>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</si>
  <si>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</si>
  <si>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</si>
  <si>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</si>
  <si>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</si>
  <si>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</si>
  <si>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</si>
  <si>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</si>
  <si>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180169</t>
  </si>
  <si>
    <t>180170</t>
  </si>
  <si>
    <t>180171</t>
  </si>
  <si>
    <t>Б-ИСиТ-11</t>
  </si>
  <si>
    <t>180071</t>
  </si>
  <si>
    <t>180072</t>
  </si>
  <si>
    <t>180073</t>
  </si>
  <si>
    <t>180076</t>
  </si>
  <si>
    <t>180077</t>
  </si>
  <si>
    <t>180078</t>
  </si>
  <si>
    <t>180079</t>
  </si>
  <si>
    <t>180080</t>
  </si>
  <si>
    <t>180081</t>
  </si>
  <si>
    <t>180082</t>
  </si>
  <si>
    <t>180084</t>
  </si>
  <si>
    <t>180085</t>
  </si>
  <si>
    <t>180086</t>
  </si>
  <si>
    <t>180089</t>
  </si>
  <si>
    <t>180090</t>
  </si>
  <si>
    <t>180091</t>
  </si>
  <si>
    <t>180092</t>
  </si>
  <si>
    <t>180093</t>
  </si>
  <si>
    <t>180094</t>
  </si>
  <si>
    <t>180095</t>
  </si>
  <si>
    <t>180096</t>
  </si>
  <si>
    <t>Б-ИСиТ-12</t>
  </si>
  <si>
    <t>180097</t>
  </si>
  <si>
    <t>180840</t>
  </si>
  <si>
    <t>180098</t>
  </si>
  <si>
    <t>180099</t>
  </si>
  <si>
    <t>180101</t>
  </si>
  <si>
    <t>180102</t>
  </si>
  <si>
    <t>180103</t>
  </si>
  <si>
    <t>180104</t>
  </si>
  <si>
    <t>180105</t>
  </si>
  <si>
    <t>180106</t>
  </si>
  <si>
    <t>180109</t>
  </si>
  <si>
    <t>Б-ПФМ-11</t>
  </si>
  <si>
    <t>180048</t>
  </si>
  <si>
    <t>180049</t>
  </si>
  <si>
    <t>180051</t>
  </si>
  <si>
    <t>180052</t>
  </si>
  <si>
    <t>180053</t>
  </si>
  <si>
    <t>180054</t>
  </si>
  <si>
    <t>180055</t>
  </si>
  <si>
    <t>180056</t>
  </si>
  <si>
    <t>180057</t>
  </si>
  <si>
    <t>180058</t>
  </si>
  <si>
    <t>180060</t>
  </si>
  <si>
    <t>180061</t>
  </si>
  <si>
    <t>180062</t>
  </si>
  <si>
    <t>180063</t>
  </si>
  <si>
    <t>180064</t>
  </si>
  <si>
    <t>180065</t>
  </si>
  <si>
    <t>180066</t>
  </si>
  <si>
    <t>180067</t>
  </si>
  <si>
    <t>180068</t>
  </si>
  <si>
    <t>180069</t>
  </si>
  <si>
    <t>180070</t>
  </si>
  <si>
    <t>Б-Мен-11</t>
  </si>
  <si>
    <t>180111</t>
  </si>
  <si>
    <t>180112</t>
  </si>
  <si>
    <t>180113</t>
  </si>
  <si>
    <t>180114</t>
  </si>
  <si>
    <t>180116</t>
  </si>
  <si>
    <t>180118</t>
  </si>
  <si>
    <t>180119</t>
  </si>
  <si>
    <t>180120</t>
  </si>
  <si>
    <t>180121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</si>
  <si>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</si>
  <si>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</si>
  <si>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</si>
  <si>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</si>
  <si>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</si>
  <si>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</si>
  <si>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</si>
  <si>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</si>
  <si>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180130</t>
  </si>
  <si>
    <t>180131</t>
  </si>
  <si>
    <t>180132</t>
  </si>
  <si>
    <t>180133</t>
  </si>
  <si>
    <t>180134</t>
  </si>
  <si>
    <t>180135</t>
  </si>
  <si>
    <t>180136</t>
  </si>
  <si>
    <t>180137</t>
  </si>
  <si>
    <t>181236</t>
  </si>
  <si>
    <t>180138</t>
  </si>
  <si>
    <t>180139</t>
  </si>
  <si>
    <t>180140</t>
  </si>
  <si>
    <t>180141</t>
  </si>
  <si>
    <t>Б-ЭК-11</t>
  </si>
  <si>
    <t>180173</t>
  </si>
  <si>
    <t>180174</t>
  </si>
  <si>
    <t>180175</t>
  </si>
  <si>
    <t>180176</t>
  </si>
  <si>
    <t>180177</t>
  </si>
  <si>
    <t>180178</t>
  </si>
  <si>
    <t>180179</t>
  </si>
  <si>
    <t>180180</t>
  </si>
  <si>
    <t>180181</t>
  </si>
  <si>
    <t>8 семестр</t>
  </si>
  <si>
    <t xml:space="preserve">Б-ПФМ-41   </t>
  </si>
  <si>
    <t>Б-ПФМ-51</t>
  </si>
  <si>
    <t>Б-ГиМУ-41</t>
  </si>
  <si>
    <t>Б-БИ-41</t>
  </si>
  <si>
    <t>Б-ИСиТ-41</t>
  </si>
  <si>
    <t>Б-ЭК-31</t>
  </si>
  <si>
    <t xml:space="preserve">Б-Арх-31   </t>
  </si>
  <si>
    <t>Б-Арх-21</t>
  </si>
  <si>
    <t xml:space="preserve">Б-ГиМУ-21  </t>
  </si>
  <si>
    <t>Б-ПФМ-21</t>
  </si>
  <si>
    <t>Б-Мен-21</t>
  </si>
  <si>
    <t>Б-УК-21</t>
  </si>
  <si>
    <t xml:space="preserve">Б-ТПП-11  </t>
  </si>
  <si>
    <t>9 семестр</t>
  </si>
  <si>
    <t>10 семестр</t>
  </si>
  <si>
    <t>Б-ИСиТ-22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</si>
</sst>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/m/yy;@"/>
    <numFmt numFmtId="179" formatCode="dd/mm/yy;@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textRotation="90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textRotation="90"/>
    </xf>
    <xf numFmtId="0" fontId="3" fillId="0" borderId="0" xfId="0" applyFont="1" applyBorder="1" applyAlignment="1">
      <alignment horizontal="justify" textRotation="90"/>
    </xf>
    <xf numFmtId="0" fontId="3" fillId="0" borderId="0" xfId="0" applyFont="1" applyFill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0" xfId="0" applyFont="1" applyBorder="1" applyAlignment="1">
      <alignment horizontal="justify" textRotation="90"/>
    </xf>
    <xf numFmtId="0" fontId="3" fillId="0" borderId="0" xfId="0" applyFont="1" applyFill="1" applyBorder="1" applyAlignment="1">
      <alignment textRotation="90"/>
    </xf>
    <xf numFmtId="0" fontId="3" fillId="0" borderId="0" xfId="0" applyFont="1" applyBorder="1" applyAlignment="1">
      <alignment textRotation="90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 vertical="distributed"/>
    </xf>
    <xf numFmtId="0" fontId="3" fillId="0" borderId="22" xfId="0" applyFont="1" applyFill="1" applyBorder="1" applyAlignment="1">
      <alignment horizontal="justify" textRotation="90"/>
    </xf>
    <xf numFmtId="0" fontId="3" fillId="0" borderId="23" xfId="0" applyFont="1" applyBorder="1" applyAlignment="1">
      <alignment horizontal="justify" textRotation="90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8" xfId="0" applyFont="1" applyFill="1" applyBorder="1" applyAlignment="1">
      <alignment textRotation="90"/>
    </xf>
    <xf numFmtId="0" fontId="2" fillId="0" borderId="26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Fill="1" applyBorder="1" applyAlignment="1">
      <alignment textRotation="90"/>
    </xf>
    <xf numFmtId="0" fontId="2" fillId="0" borderId="22" xfId="0" applyFont="1" applyBorder="1" applyAlignment="1">
      <alignment horizontal="center" vertical="distributed"/>
    </xf>
    <xf numFmtId="0" fontId="2" fillId="0" borderId="0" xfId="0" applyFont="1" applyBorder="1" applyAlignment="1">
      <alignment horizontal="justify"/>
    </xf>
    <xf numFmtId="0" fontId="2" fillId="0" borderId="21" xfId="0" applyFont="1" applyBorder="1" applyAlignment="1">
      <alignment horizontal="left" vertical="distributed"/>
    </xf>
    <xf numFmtId="0" fontId="3" fillId="0" borderId="22" xfId="0" applyFont="1" applyFill="1" applyBorder="1" applyAlignment="1">
      <alignment horizontal="left" textRotation="90"/>
    </xf>
    <xf numFmtId="0" fontId="3" fillId="0" borderId="22" xfId="0" applyFont="1" applyFill="1" applyBorder="1" applyAlignment="1">
      <alignment horizontal="left" textRotation="90"/>
    </xf>
    <xf numFmtId="0" fontId="3" fillId="0" borderId="23" xfId="0" applyFont="1" applyBorder="1" applyAlignment="1">
      <alignment horizontal="left" textRotation="90"/>
    </xf>
    <xf numFmtId="0" fontId="2" fillId="0" borderId="22" xfId="0" applyFont="1" applyBorder="1" applyAlignment="1">
      <alignment horizontal="center" textRotation="90"/>
    </xf>
    <xf numFmtId="0" fontId="3" fillId="0" borderId="28" xfId="0" applyFont="1" applyFill="1" applyBorder="1" applyAlignment="1">
      <alignment horizontal="justify" textRotation="90"/>
    </xf>
    <xf numFmtId="0" fontId="2" fillId="0" borderId="3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/>
    </xf>
    <xf numFmtId="0" fontId="3" fillId="0" borderId="10" xfId="0" applyFont="1" applyBorder="1" applyAlignment="1">
      <alignment horizontal="left" textRotation="90"/>
    </xf>
    <xf numFmtId="0" fontId="3" fillId="0" borderId="10" xfId="0" applyFont="1" applyFill="1" applyBorder="1" applyAlignment="1">
      <alignment horizontal="left" textRotation="90"/>
    </xf>
    <xf numFmtId="0" fontId="3" fillId="0" borderId="18" xfId="0" applyFont="1" applyFill="1" applyBorder="1" applyAlignment="1">
      <alignment horizontal="left" textRotation="90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7" fillId="0" borderId="22" xfId="0" applyFont="1" applyBorder="1" applyAlignment="1">
      <alignment horizontal="center" vertical="distributed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Fill="1" applyBorder="1" applyAlignment="1">
      <alignment horizontal="left" textRotation="90"/>
    </xf>
    <xf numFmtId="0" fontId="2" fillId="0" borderId="10" xfId="0" applyFont="1" applyBorder="1" applyAlignment="1">
      <alignment horizontal="left" textRotation="90"/>
    </xf>
    <xf numFmtId="49" fontId="6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textRotation="90"/>
    </xf>
    <xf numFmtId="0" fontId="3" fillId="0" borderId="12" xfId="0" applyFont="1" applyFill="1" applyBorder="1" applyAlignment="1">
      <alignment horizontal="left" textRotation="90"/>
    </xf>
    <xf numFmtId="0" fontId="3" fillId="0" borderId="33" xfId="0" applyFont="1" applyFill="1" applyBorder="1" applyAlignment="1">
      <alignment horizontal="left" textRotation="90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2" xfId="0" applyFont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33" xfId="0" applyFont="1" applyFill="1" applyBorder="1" applyAlignment="1">
      <alignment textRotation="90"/>
    </xf>
    <xf numFmtId="0" fontId="2" fillId="0" borderId="2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textRotation="90"/>
    </xf>
    <xf numFmtId="0" fontId="3" fillId="0" borderId="12" xfId="0" applyFont="1" applyFill="1" applyBorder="1" applyAlignment="1">
      <alignment horizontal="left" textRotation="90"/>
    </xf>
    <xf numFmtId="0" fontId="3" fillId="0" borderId="33" xfId="0" applyFont="1" applyFill="1" applyBorder="1" applyAlignment="1">
      <alignment horizontal="left" textRotation="90"/>
    </xf>
    <xf numFmtId="0" fontId="0" fillId="0" borderId="33" xfId="0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33" xfId="0" applyFont="1" applyBorder="1" applyAlignment="1">
      <alignment textRotation="90"/>
    </xf>
    <xf numFmtId="0" fontId="6" fillId="0" borderId="33" xfId="0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textRotation="90"/>
    </xf>
    <xf numFmtId="0" fontId="3" fillId="0" borderId="15" xfId="0" applyFont="1" applyFill="1" applyBorder="1" applyAlignment="1">
      <alignment textRotation="90"/>
    </xf>
    <xf numFmtId="0" fontId="3" fillId="0" borderId="15" xfId="0" applyFont="1" applyFill="1" applyBorder="1" applyAlignment="1">
      <alignment horizontal="center" textRotation="90"/>
    </xf>
    <xf numFmtId="0" fontId="2" fillId="0" borderId="12" xfId="0" applyFont="1" applyBorder="1" applyAlignment="1">
      <alignment horizontal="left" textRotation="90"/>
    </xf>
    <xf numFmtId="0" fontId="3" fillId="0" borderId="13" xfId="0" applyFont="1" applyFill="1" applyBorder="1" applyAlignment="1">
      <alignment textRotation="90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justify" wrapText="1"/>
    </xf>
    <xf numFmtId="0" fontId="2" fillId="0" borderId="34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2" xfId="0" applyFont="1" applyBorder="1" applyAlignment="1">
      <alignment horizontal="justify"/>
    </xf>
    <xf numFmtId="0" fontId="3" fillId="0" borderId="23" xfId="0" applyFont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left" textRotation="90"/>
    </xf>
    <xf numFmtId="0" fontId="2" fillId="0" borderId="2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3" fillId="0" borderId="11" xfId="0" applyFont="1" applyFill="1" applyBorder="1" applyAlignment="1">
      <alignment horizontal="left" textRotation="90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%20&#1075;&#1088;&#1091;&#1087;&#1087;%20%20&#1047;&#1048;&#1052;&#1040;%20%2018-19%20%20%20%201-4%20&#1082;&#1091;&#1088;&#1089;&#1099;\&#1040;&#1088;&#1093;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0.50390625" style="0" customWidth="1"/>
    <col min="2" max="9" width="9.125" style="0" customWidth="1"/>
    <col min="10" max="10" width="10.125" style="0" customWidth="1"/>
    <col min="11" max="11" width="9.625" style="0" customWidth="1"/>
  </cols>
  <sheetData>
    <row r="1" spans="1:12" ht="120.75" customHeight="1">
      <c r="A1" s="62" t="s">
        <v>159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4" customHeight="1">
      <c r="A3" s="118">
        <v>190373</v>
      </c>
      <c r="B3" s="5">
        <v>83.1</v>
      </c>
      <c r="C3" s="5"/>
      <c r="D3" s="5"/>
      <c r="E3" s="5"/>
      <c r="F3" s="5"/>
      <c r="G3" s="5"/>
      <c r="H3" s="5"/>
      <c r="I3" s="5"/>
      <c r="J3" s="5">
        <f>SUM(B3:I3)</f>
        <v>83.1</v>
      </c>
      <c r="K3" s="39">
        <f>J3/1</f>
        <v>83.1</v>
      </c>
      <c r="L3" s="2"/>
    </row>
    <row r="4" spans="1:12" ht="24" customHeight="1">
      <c r="A4" s="118">
        <v>190374</v>
      </c>
      <c r="B4" s="5">
        <v>59.9</v>
      </c>
      <c r="C4" s="5"/>
      <c r="D4" s="5"/>
      <c r="E4" s="5"/>
      <c r="F4" s="5"/>
      <c r="G4" s="5"/>
      <c r="H4" s="5"/>
      <c r="I4" s="5"/>
      <c r="J4" s="5">
        <f aca="true" t="shared" si="0" ref="J4:J12">SUM(B4:I4)</f>
        <v>59.9</v>
      </c>
      <c r="K4" s="39">
        <f aca="true" t="shared" si="1" ref="K4:K12">J4/1</f>
        <v>59.9</v>
      </c>
      <c r="L4" s="2"/>
    </row>
    <row r="5" spans="1:12" ht="24" customHeight="1">
      <c r="A5" s="118">
        <v>190378</v>
      </c>
      <c r="B5" s="5">
        <v>67.7</v>
      </c>
      <c r="C5" s="5"/>
      <c r="D5" s="5"/>
      <c r="E5" s="5"/>
      <c r="F5" s="5"/>
      <c r="G5" s="5"/>
      <c r="H5" s="5"/>
      <c r="I5" s="5"/>
      <c r="J5" s="5">
        <f t="shared" si="0"/>
        <v>67.7</v>
      </c>
      <c r="K5" s="39">
        <f t="shared" si="1"/>
        <v>67.7</v>
      </c>
      <c r="L5" s="2"/>
    </row>
    <row r="6" spans="1:12" ht="24" customHeight="1">
      <c r="A6" s="118">
        <v>190375</v>
      </c>
      <c r="B6" s="5">
        <v>53</v>
      </c>
      <c r="C6" s="5"/>
      <c r="D6" s="5"/>
      <c r="E6" s="5"/>
      <c r="F6" s="5"/>
      <c r="G6" s="5"/>
      <c r="H6" s="5"/>
      <c r="I6" s="5"/>
      <c r="J6" s="5">
        <f t="shared" si="0"/>
        <v>53</v>
      </c>
      <c r="K6" s="39">
        <f t="shared" si="1"/>
        <v>53</v>
      </c>
      <c r="L6" s="2"/>
    </row>
    <row r="7" spans="1:12" ht="24" customHeight="1">
      <c r="A7" s="118">
        <v>190379</v>
      </c>
      <c r="B7" s="5">
        <v>30.6</v>
      </c>
      <c r="C7" s="5"/>
      <c r="D7" s="5"/>
      <c r="E7" s="5"/>
      <c r="F7" s="5"/>
      <c r="G7" s="5"/>
      <c r="H7" s="5"/>
      <c r="I7" s="5"/>
      <c r="J7" s="5">
        <f t="shared" si="0"/>
        <v>30.6</v>
      </c>
      <c r="K7" s="39">
        <f t="shared" si="1"/>
        <v>30.6</v>
      </c>
      <c r="L7" s="2"/>
    </row>
    <row r="8" spans="1:12" ht="24" customHeight="1">
      <c r="A8" s="118">
        <v>190376</v>
      </c>
      <c r="B8" s="5">
        <v>81.9</v>
      </c>
      <c r="C8" s="5"/>
      <c r="D8" s="5"/>
      <c r="E8" s="5"/>
      <c r="F8" s="5"/>
      <c r="G8" s="5"/>
      <c r="H8" s="5"/>
      <c r="I8" s="5"/>
      <c r="J8" s="5">
        <f t="shared" si="0"/>
        <v>81.9</v>
      </c>
      <c r="K8" s="39">
        <f t="shared" si="1"/>
        <v>81.9</v>
      </c>
      <c r="L8" s="2"/>
    </row>
    <row r="9" spans="1:12" ht="24" customHeight="1">
      <c r="A9" s="118">
        <v>190380</v>
      </c>
      <c r="B9" s="5">
        <v>6.8</v>
      </c>
      <c r="C9" s="5"/>
      <c r="D9" s="5"/>
      <c r="E9" s="5"/>
      <c r="F9" s="5"/>
      <c r="G9" s="5"/>
      <c r="H9" s="5"/>
      <c r="I9" s="5"/>
      <c r="J9" s="5">
        <f t="shared" si="0"/>
        <v>6.8</v>
      </c>
      <c r="K9" s="39">
        <f t="shared" si="1"/>
        <v>6.8</v>
      </c>
      <c r="L9" s="2"/>
    </row>
    <row r="10" spans="1:12" ht="24" customHeight="1">
      <c r="A10" s="118">
        <v>190381</v>
      </c>
      <c r="B10" s="5">
        <v>88.9</v>
      </c>
      <c r="C10" s="5"/>
      <c r="D10" s="5"/>
      <c r="E10" s="5"/>
      <c r="F10" s="5"/>
      <c r="G10" s="5"/>
      <c r="H10" s="5"/>
      <c r="I10" s="5"/>
      <c r="J10" s="5">
        <f t="shared" si="0"/>
        <v>88.9</v>
      </c>
      <c r="K10" s="39">
        <f t="shared" si="1"/>
        <v>88.9</v>
      </c>
      <c r="L10" s="2"/>
    </row>
    <row r="11" spans="1:12" ht="24" customHeight="1">
      <c r="A11" s="118">
        <v>190377</v>
      </c>
      <c r="B11" s="5">
        <v>77.9</v>
      </c>
      <c r="C11" s="5"/>
      <c r="D11" s="5"/>
      <c r="E11" s="5"/>
      <c r="F11" s="5"/>
      <c r="G11" s="5"/>
      <c r="H11" s="5"/>
      <c r="I11" s="5"/>
      <c r="J11" s="5">
        <f t="shared" si="0"/>
        <v>77.9</v>
      </c>
      <c r="K11" s="39">
        <f t="shared" si="1"/>
        <v>77.9</v>
      </c>
      <c r="L11" s="2"/>
    </row>
    <row r="12" spans="1:12" ht="24" customHeight="1">
      <c r="A12" s="118">
        <v>190382</v>
      </c>
      <c r="B12" s="5">
        <v>80.8</v>
      </c>
      <c r="C12" s="5"/>
      <c r="D12" s="5"/>
      <c r="E12" s="5"/>
      <c r="F12" s="5"/>
      <c r="G12" s="5"/>
      <c r="H12" s="5"/>
      <c r="I12" s="5"/>
      <c r="J12" s="5">
        <f t="shared" si="0"/>
        <v>80.8</v>
      </c>
      <c r="K12" s="39">
        <f t="shared" si="1"/>
        <v>80.8</v>
      </c>
      <c r="L12" s="2"/>
    </row>
    <row r="13" spans="1:12" ht="18.75" customHeight="1">
      <c r="A13" s="56"/>
      <c r="B13" s="61"/>
      <c r="C13" s="61"/>
      <c r="D13" s="61"/>
      <c r="E13" s="61"/>
      <c r="F13" s="61"/>
      <c r="G13" s="61"/>
      <c r="H13" s="61"/>
      <c r="I13" s="61"/>
      <c r="J13" s="29"/>
      <c r="K13" s="3"/>
      <c r="L13" s="2"/>
    </row>
    <row r="14" spans="1:12" ht="17.25" customHeight="1">
      <c r="A14" s="56"/>
      <c r="B14" s="28"/>
      <c r="C14" s="28"/>
      <c r="D14" s="28"/>
      <c r="E14" s="28"/>
      <c r="F14" s="28"/>
      <c r="G14" s="28"/>
      <c r="H14" s="28"/>
      <c r="I14" s="28"/>
      <c r="J14" s="29"/>
      <c r="K14" s="2"/>
      <c r="L14" s="2"/>
    </row>
    <row r="15" spans="1:12" ht="18.75" customHeight="1">
      <c r="A15" s="56"/>
      <c r="B15" s="28"/>
      <c r="C15" s="28"/>
      <c r="D15" s="28"/>
      <c r="E15" s="28"/>
      <c r="F15" s="28"/>
      <c r="G15" s="28"/>
      <c r="H15" s="28"/>
      <c r="I15" s="28"/>
      <c r="J15" s="69"/>
      <c r="K15" s="2"/>
      <c r="L15" s="2"/>
    </row>
    <row r="16" spans="1:12" ht="18.75" customHeight="1">
      <c r="A16" s="56"/>
      <c r="B16" s="28"/>
      <c r="C16" s="28"/>
      <c r="D16" s="28"/>
      <c r="E16" s="28"/>
      <c r="F16" s="28"/>
      <c r="G16" s="28"/>
      <c r="H16" s="28"/>
      <c r="I16" s="28"/>
      <c r="J16" s="69"/>
      <c r="K16" s="2"/>
      <c r="L16" s="2"/>
    </row>
    <row r="17" spans="1:12" ht="18" customHeight="1">
      <c r="A17" s="55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7.25" customHeight="1">
      <c r="A18" s="56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5" customHeight="1">
      <c r="A19" s="56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6.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8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5.75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6.5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8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8" customHeight="1">
      <c r="A25" s="55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6.5" customHeight="1">
      <c r="A26" s="55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0:12" ht="12.75">
      <c r="J28" s="2"/>
      <c r="K28" s="2"/>
      <c r="L2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0.50390625" style="0" customWidth="1"/>
    <col min="2" max="9" width="6.625" style="0" customWidth="1"/>
    <col min="10" max="10" width="10.125" style="0" customWidth="1"/>
    <col min="11" max="11" width="6.00390625" style="0" customWidth="1"/>
  </cols>
  <sheetData>
    <row r="1" spans="1:12" ht="120.75" customHeight="1">
      <c r="A1" s="62" t="s">
        <v>14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2.5" customHeight="1">
      <c r="A3" s="83" t="s">
        <v>137</v>
      </c>
      <c r="B3" s="5">
        <v>85</v>
      </c>
      <c r="C3" s="5">
        <v>88.9</v>
      </c>
      <c r="D3" s="137">
        <v>92</v>
      </c>
      <c r="E3" s="5"/>
      <c r="F3" s="5"/>
      <c r="G3" s="5"/>
      <c r="H3" s="5"/>
      <c r="I3" s="5"/>
      <c r="J3" s="5">
        <f>SUM(B3:I3)</f>
        <v>265.9</v>
      </c>
      <c r="K3" s="39">
        <f>J3/3</f>
        <v>88.63333333333333</v>
      </c>
      <c r="L3" s="2"/>
    </row>
    <row r="4" spans="1:12" ht="21.75" customHeight="1">
      <c r="A4" s="83" t="s">
        <v>138</v>
      </c>
      <c r="B4" s="5">
        <v>77.8</v>
      </c>
      <c r="C4" s="5">
        <v>81.1</v>
      </c>
      <c r="D4" s="137">
        <v>87</v>
      </c>
      <c r="E4" s="5"/>
      <c r="F4" s="5"/>
      <c r="G4" s="5"/>
      <c r="H4" s="5"/>
      <c r="I4" s="5"/>
      <c r="J4" s="5">
        <f aca="true" t="shared" si="0" ref="J4:J11">SUM(B4:I4)</f>
        <v>245.89999999999998</v>
      </c>
      <c r="K4" s="39">
        <f aca="true" t="shared" si="1" ref="K4:K11">J4/3</f>
        <v>81.96666666666665</v>
      </c>
      <c r="L4" s="2"/>
    </row>
    <row r="5" spans="1:12" ht="18" customHeight="1">
      <c r="A5" s="83" t="s">
        <v>139</v>
      </c>
      <c r="B5" s="5">
        <v>91.1</v>
      </c>
      <c r="C5" s="5">
        <v>91.2</v>
      </c>
      <c r="D5" s="137">
        <v>90</v>
      </c>
      <c r="E5" s="5"/>
      <c r="F5" s="5"/>
      <c r="G5" s="5"/>
      <c r="H5" s="5"/>
      <c r="I5" s="5"/>
      <c r="J5" s="5">
        <f t="shared" si="0"/>
        <v>272.3</v>
      </c>
      <c r="K5" s="39">
        <f t="shared" si="1"/>
        <v>90.76666666666667</v>
      </c>
      <c r="L5" s="2"/>
    </row>
    <row r="6" spans="1:12" ht="21" customHeight="1">
      <c r="A6" s="83" t="s">
        <v>140</v>
      </c>
      <c r="B6" s="5">
        <v>88.2</v>
      </c>
      <c r="C6" s="5">
        <v>89.5</v>
      </c>
      <c r="D6" s="137">
        <v>88</v>
      </c>
      <c r="E6" s="5"/>
      <c r="F6" s="5"/>
      <c r="G6" s="5"/>
      <c r="H6" s="5"/>
      <c r="I6" s="5"/>
      <c r="J6" s="5">
        <f t="shared" si="0"/>
        <v>265.7</v>
      </c>
      <c r="K6" s="39">
        <f t="shared" si="1"/>
        <v>88.56666666666666</v>
      </c>
      <c r="L6" s="2"/>
    </row>
    <row r="7" spans="1:12" ht="21" customHeight="1">
      <c r="A7" s="83" t="s">
        <v>141</v>
      </c>
      <c r="B7" s="5">
        <v>94.4</v>
      </c>
      <c r="C7" s="5">
        <v>93</v>
      </c>
      <c r="D7" s="137">
        <v>94</v>
      </c>
      <c r="E7" s="5"/>
      <c r="F7" s="5"/>
      <c r="G7" s="5"/>
      <c r="H7" s="5"/>
      <c r="I7" s="5"/>
      <c r="J7" s="5">
        <f t="shared" si="0"/>
        <v>281.4</v>
      </c>
      <c r="K7" s="39">
        <f t="shared" si="1"/>
        <v>93.8</v>
      </c>
      <c r="L7" s="2"/>
    </row>
    <row r="8" spans="1:12" ht="23.25" customHeight="1">
      <c r="A8" s="83" t="s">
        <v>142</v>
      </c>
      <c r="B8" s="5">
        <v>73.2</v>
      </c>
      <c r="C8" s="5">
        <v>76</v>
      </c>
      <c r="D8" s="137">
        <v>90</v>
      </c>
      <c r="E8" s="5"/>
      <c r="F8" s="5"/>
      <c r="G8" s="5"/>
      <c r="H8" s="5"/>
      <c r="I8" s="5"/>
      <c r="J8" s="5">
        <f t="shared" si="0"/>
        <v>239.2</v>
      </c>
      <c r="K8" s="39">
        <f t="shared" si="1"/>
        <v>79.73333333333333</v>
      </c>
      <c r="L8" s="2"/>
    </row>
    <row r="9" spans="1:12" ht="21.75" customHeight="1">
      <c r="A9" s="83" t="s">
        <v>143</v>
      </c>
      <c r="B9" s="5">
        <v>67.5</v>
      </c>
      <c r="C9" s="5">
        <v>63.8</v>
      </c>
      <c r="D9" s="137">
        <v>79</v>
      </c>
      <c r="E9" s="5"/>
      <c r="F9" s="5"/>
      <c r="G9" s="5"/>
      <c r="H9" s="5"/>
      <c r="I9" s="5"/>
      <c r="J9" s="5">
        <f t="shared" si="0"/>
        <v>210.3</v>
      </c>
      <c r="K9" s="39">
        <f t="shared" si="1"/>
        <v>70.10000000000001</v>
      </c>
      <c r="L9" s="2"/>
    </row>
    <row r="10" spans="1:12" ht="21" customHeight="1">
      <c r="A10" s="83" t="s">
        <v>144</v>
      </c>
      <c r="B10" s="5">
        <v>82.8</v>
      </c>
      <c r="C10" s="5">
        <v>82.6</v>
      </c>
      <c r="D10" s="137">
        <v>84</v>
      </c>
      <c r="E10" s="5"/>
      <c r="F10" s="5"/>
      <c r="G10" s="5"/>
      <c r="H10" s="5"/>
      <c r="I10" s="5"/>
      <c r="J10" s="5">
        <f t="shared" si="0"/>
        <v>249.39999999999998</v>
      </c>
      <c r="K10" s="39">
        <f t="shared" si="1"/>
        <v>83.13333333333333</v>
      </c>
      <c r="L10" s="2"/>
    </row>
    <row r="11" spans="1:12" ht="21" customHeight="1">
      <c r="A11" s="83" t="s">
        <v>145</v>
      </c>
      <c r="B11" s="5">
        <v>82.8</v>
      </c>
      <c r="C11" s="5">
        <v>89.4</v>
      </c>
      <c r="D11" s="137">
        <v>86</v>
      </c>
      <c r="E11" s="5"/>
      <c r="F11" s="5"/>
      <c r="G11" s="5"/>
      <c r="H11" s="5"/>
      <c r="I11" s="5"/>
      <c r="J11" s="5">
        <f t="shared" si="0"/>
        <v>258.2</v>
      </c>
      <c r="K11" s="39">
        <f t="shared" si="1"/>
        <v>86.06666666666666</v>
      </c>
      <c r="L11" s="2"/>
    </row>
    <row r="12" spans="1:12" ht="18.75" customHeight="1">
      <c r="A12" s="56"/>
      <c r="B12" s="61"/>
      <c r="C12" s="61"/>
      <c r="D12" s="61"/>
      <c r="E12" s="61"/>
      <c r="F12" s="61"/>
      <c r="G12" s="61"/>
      <c r="H12" s="61"/>
      <c r="I12" s="61"/>
      <c r="J12" s="29"/>
      <c r="K12" s="3"/>
      <c r="L12" s="2"/>
    </row>
    <row r="13" spans="1:12" ht="17.25" customHeight="1">
      <c r="A13" s="56"/>
      <c r="B13" s="28"/>
      <c r="C13" s="28"/>
      <c r="D13" s="28"/>
      <c r="E13" s="28"/>
      <c r="F13" s="28"/>
      <c r="G13" s="28"/>
      <c r="H13" s="28"/>
      <c r="I13" s="28"/>
      <c r="J13" s="29"/>
      <c r="K13" s="2"/>
      <c r="L13" s="2"/>
    </row>
    <row r="14" spans="1:12" ht="18.75" customHeight="1">
      <c r="A14" s="56"/>
      <c r="B14" s="28"/>
      <c r="C14" s="28"/>
      <c r="D14" s="28"/>
      <c r="E14" s="28"/>
      <c r="F14" s="28"/>
      <c r="G14" s="28"/>
      <c r="H14" s="28"/>
      <c r="I14" s="28"/>
      <c r="J14" s="69"/>
      <c r="K14" s="2"/>
      <c r="L14" s="2"/>
    </row>
    <row r="15" spans="1:12" ht="18.75" customHeight="1">
      <c r="A15" s="56"/>
      <c r="B15" s="28"/>
      <c r="C15" s="28"/>
      <c r="D15" s="28"/>
      <c r="E15" s="28"/>
      <c r="F15" s="28"/>
      <c r="G15" s="28"/>
      <c r="H15" s="28"/>
      <c r="I15" s="28"/>
      <c r="J15" s="69"/>
      <c r="K15" s="2"/>
      <c r="L15" s="2"/>
    </row>
    <row r="16" spans="1:12" ht="18" customHeight="1">
      <c r="A16" s="55"/>
      <c r="B16" s="28"/>
      <c r="C16" s="28"/>
      <c r="D16" s="28"/>
      <c r="E16" s="28"/>
      <c r="F16" s="28"/>
      <c r="G16" s="28"/>
      <c r="H16" s="28"/>
      <c r="I16" s="28"/>
      <c r="J16" s="69"/>
      <c r="K16" s="2"/>
      <c r="L16" s="2"/>
    </row>
    <row r="17" spans="1:12" ht="17.25" customHeight="1">
      <c r="A17" s="56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5" customHeight="1">
      <c r="A18" s="56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6.5" customHeight="1">
      <c r="A19" s="56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8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5.75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6.5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8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8" customHeight="1">
      <c r="A24" s="55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6.5" customHeight="1">
      <c r="A25" s="55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0:12" ht="12.75">
      <c r="J27" s="2"/>
      <c r="K27" s="2"/>
      <c r="L27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0.50390625" style="0" customWidth="1"/>
    <col min="2" max="9" width="6.625" style="0" customWidth="1"/>
    <col min="10" max="10" width="10.125" style="0" customWidth="1"/>
    <col min="11" max="11" width="5.75390625" style="0" customWidth="1"/>
  </cols>
  <sheetData>
    <row r="1" spans="1:12" ht="120.75" customHeight="1">
      <c r="A1" s="62" t="s">
        <v>158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1" customHeight="1">
      <c r="A3" s="83" t="s">
        <v>125</v>
      </c>
      <c r="B3" s="5">
        <v>83.17</v>
      </c>
      <c r="C3" s="5">
        <v>86.82</v>
      </c>
      <c r="D3" s="5">
        <v>88</v>
      </c>
      <c r="E3" s="5"/>
      <c r="F3" s="5"/>
      <c r="G3" s="5"/>
      <c r="H3" s="5"/>
      <c r="I3" s="5"/>
      <c r="J3" s="5">
        <f>SUM(B3:I3)</f>
        <v>257.99</v>
      </c>
      <c r="K3" s="39">
        <f>J3/3</f>
        <v>85.99666666666667</v>
      </c>
      <c r="L3" s="2"/>
    </row>
    <row r="4" spans="1:12" ht="22.5" customHeight="1">
      <c r="A4" s="83" t="s">
        <v>126</v>
      </c>
      <c r="B4" s="5">
        <v>68.17</v>
      </c>
      <c r="C4" s="5">
        <v>61.91</v>
      </c>
      <c r="D4" s="5">
        <v>68</v>
      </c>
      <c r="E4" s="5"/>
      <c r="F4" s="5"/>
      <c r="G4" s="5"/>
      <c r="H4" s="5"/>
      <c r="I4" s="5"/>
      <c r="J4" s="5">
        <f aca="true" t="shared" si="0" ref="J4:J13">SUM(B4:I4)</f>
        <v>198.07999999999998</v>
      </c>
      <c r="K4" s="39">
        <f aca="true" t="shared" si="1" ref="K4:K13">J4/3</f>
        <v>66.02666666666666</v>
      </c>
      <c r="L4" s="2"/>
    </row>
    <row r="5" spans="1:12" ht="21.75" customHeight="1">
      <c r="A5" s="83" t="s">
        <v>127</v>
      </c>
      <c r="B5" s="5">
        <v>72.42</v>
      </c>
      <c r="C5" s="5">
        <v>66.82</v>
      </c>
      <c r="D5" s="5">
        <v>62</v>
      </c>
      <c r="E5" s="5"/>
      <c r="F5" s="5"/>
      <c r="G5" s="5"/>
      <c r="H5" s="5"/>
      <c r="I5" s="5"/>
      <c r="J5" s="5">
        <f t="shared" si="0"/>
        <v>201.24</v>
      </c>
      <c r="K5" s="39">
        <f t="shared" si="1"/>
        <v>67.08</v>
      </c>
      <c r="L5" s="2"/>
    </row>
    <row r="6" spans="1:12" ht="18" customHeight="1">
      <c r="A6" s="83" t="s">
        <v>128</v>
      </c>
      <c r="B6" s="5">
        <v>76.5</v>
      </c>
      <c r="C6" s="5">
        <v>80.09</v>
      </c>
      <c r="D6" s="5">
        <v>80</v>
      </c>
      <c r="E6" s="5"/>
      <c r="F6" s="5"/>
      <c r="G6" s="5"/>
      <c r="H6" s="5"/>
      <c r="I6" s="5"/>
      <c r="J6" s="5">
        <f t="shared" si="0"/>
        <v>236.59</v>
      </c>
      <c r="K6" s="39">
        <f t="shared" si="1"/>
        <v>78.86333333333333</v>
      </c>
      <c r="L6" s="2"/>
    </row>
    <row r="7" spans="1:12" ht="21" customHeight="1">
      <c r="A7" s="83" t="s">
        <v>129</v>
      </c>
      <c r="B7" s="5">
        <v>64.58</v>
      </c>
      <c r="C7" s="5">
        <v>54.1</v>
      </c>
      <c r="D7" s="5">
        <v>61</v>
      </c>
      <c r="E7" s="5"/>
      <c r="F7" s="5"/>
      <c r="G7" s="5"/>
      <c r="H7" s="5"/>
      <c r="I7" s="5"/>
      <c r="J7" s="5">
        <f t="shared" si="0"/>
        <v>179.68</v>
      </c>
      <c r="K7" s="39">
        <f t="shared" si="1"/>
        <v>59.89333333333334</v>
      </c>
      <c r="L7" s="2"/>
    </row>
    <row r="8" spans="1:12" ht="21" customHeight="1">
      <c r="A8" s="83" t="s">
        <v>130</v>
      </c>
      <c r="B8" s="5">
        <v>65.92</v>
      </c>
      <c r="C8" s="5">
        <v>68.8</v>
      </c>
      <c r="D8" s="5">
        <v>66</v>
      </c>
      <c r="E8" s="5"/>
      <c r="F8" s="5"/>
      <c r="G8" s="5"/>
      <c r="H8" s="5"/>
      <c r="I8" s="5"/>
      <c r="J8" s="5">
        <f t="shared" si="0"/>
        <v>200.72</v>
      </c>
      <c r="K8" s="39">
        <f t="shared" si="1"/>
        <v>66.90666666666667</v>
      </c>
      <c r="L8" s="2"/>
    </row>
    <row r="9" spans="1:12" ht="23.25" customHeight="1">
      <c r="A9" s="83" t="s">
        <v>131</v>
      </c>
      <c r="B9" s="5">
        <v>69</v>
      </c>
      <c r="C9" s="5">
        <v>68.7</v>
      </c>
      <c r="D9" s="5">
        <v>80</v>
      </c>
      <c r="E9" s="5"/>
      <c r="F9" s="5"/>
      <c r="G9" s="5"/>
      <c r="H9" s="5"/>
      <c r="I9" s="5"/>
      <c r="J9" s="5">
        <f t="shared" si="0"/>
        <v>217.7</v>
      </c>
      <c r="K9" s="39">
        <f t="shared" si="1"/>
        <v>72.56666666666666</v>
      </c>
      <c r="L9" s="2"/>
    </row>
    <row r="10" spans="1:12" ht="21.75" customHeight="1">
      <c r="A10" s="83" t="s">
        <v>132</v>
      </c>
      <c r="B10" s="5">
        <v>84.08</v>
      </c>
      <c r="C10" s="5">
        <v>87.45</v>
      </c>
      <c r="D10" s="5">
        <v>91</v>
      </c>
      <c r="E10" s="5"/>
      <c r="F10" s="5"/>
      <c r="G10" s="5"/>
      <c r="H10" s="5"/>
      <c r="I10" s="5"/>
      <c r="J10" s="5">
        <f t="shared" si="0"/>
        <v>262.53</v>
      </c>
      <c r="K10" s="39">
        <f t="shared" si="1"/>
        <v>87.50999999999999</v>
      </c>
      <c r="L10" s="2"/>
    </row>
    <row r="11" spans="1:12" ht="21" customHeight="1">
      <c r="A11" s="83" t="s">
        <v>133</v>
      </c>
      <c r="B11" s="5">
        <v>79.42</v>
      </c>
      <c r="C11" s="5">
        <v>82.18</v>
      </c>
      <c r="D11" s="5">
        <v>80</v>
      </c>
      <c r="E11" s="5"/>
      <c r="F11" s="5"/>
      <c r="G11" s="5"/>
      <c r="H11" s="5"/>
      <c r="I11" s="5"/>
      <c r="J11" s="5">
        <f t="shared" si="0"/>
        <v>241.60000000000002</v>
      </c>
      <c r="K11" s="39">
        <f t="shared" si="1"/>
        <v>80.53333333333335</v>
      </c>
      <c r="L11" s="2"/>
    </row>
    <row r="12" spans="1:12" ht="21" customHeight="1">
      <c r="A12" s="83" t="s">
        <v>134</v>
      </c>
      <c r="B12" s="6">
        <v>76.92</v>
      </c>
      <c r="C12" s="6">
        <v>75.45</v>
      </c>
      <c r="D12" s="6">
        <v>73</v>
      </c>
      <c r="E12" s="6"/>
      <c r="F12" s="6"/>
      <c r="G12" s="6"/>
      <c r="H12" s="6"/>
      <c r="I12" s="6"/>
      <c r="J12" s="5">
        <f t="shared" si="0"/>
        <v>225.37</v>
      </c>
      <c r="K12" s="39">
        <f t="shared" si="1"/>
        <v>75.12333333333333</v>
      </c>
      <c r="L12" s="2"/>
    </row>
    <row r="13" spans="1:12" ht="23.25" customHeight="1">
      <c r="A13" s="83" t="s">
        <v>135</v>
      </c>
      <c r="B13" s="5">
        <v>73.03</v>
      </c>
      <c r="C13" s="5">
        <v>78.73</v>
      </c>
      <c r="D13" s="5">
        <v>81</v>
      </c>
      <c r="E13" s="5"/>
      <c r="F13" s="5"/>
      <c r="G13" s="5"/>
      <c r="H13" s="5"/>
      <c r="I13" s="5"/>
      <c r="J13" s="5">
        <f t="shared" si="0"/>
        <v>232.76</v>
      </c>
      <c r="K13" s="39">
        <f t="shared" si="1"/>
        <v>77.58666666666666</v>
      </c>
      <c r="L13" s="2"/>
    </row>
    <row r="14" spans="1:12" ht="18.75" customHeight="1">
      <c r="A14" s="56"/>
      <c r="B14" s="61"/>
      <c r="C14" s="61"/>
      <c r="D14" s="61"/>
      <c r="E14" s="61"/>
      <c r="F14" s="61"/>
      <c r="G14" s="61"/>
      <c r="H14" s="61"/>
      <c r="I14" s="61"/>
      <c r="J14" s="29"/>
      <c r="K14" s="3"/>
      <c r="L14" s="2"/>
    </row>
    <row r="15" spans="1:12" ht="17.25" customHeight="1">
      <c r="A15" s="56"/>
      <c r="B15" s="28"/>
      <c r="C15" s="28"/>
      <c r="D15" s="28"/>
      <c r="E15" s="28"/>
      <c r="F15" s="28"/>
      <c r="G15" s="28"/>
      <c r="H15" s="28"/>
      <c r="I15" s="28"/>
      <c r="J15" s="29"/>
      <c r="K15" s="2"/>
      <c r="L15" s="2"/>
    </row>
    <row r="16" spans="1:12" ht="18.75" customHeight="1">
      <c r="A16" s="56"/>
      <c r="B16" s="28"/>
      <c r="C16" s="28"/>
      <c r="D16" s="28"/>
      <c r="E16" s="28"/>
      <c r="F16" s="28"/>
      <c r="G16" s="28"/>
      <c r="H16" s="28"/>
      <c r="I16" s="28"/>
      <c r="J16" s="69"/>
      <c r="K16" s="2"/>
      <c r="L16" s="2"/>
    </row>
    <row r="17" spans="1:12" ht="18.75" customHeight="1">
      <c r="A17" s="56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8" customHeight="1">
      <c r="A18" s="55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7.25" customHeight="1">
      <c r="A19" s="56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6.5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8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5.75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6.5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8" customHeight="1">
      <c r="A25" s="56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8" customHeight="1">
      <c r="A26" s="55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6.5" customHeight="1">
      <c r="A27" s="55"/>
      <c r="B27" s="28"/>
      <c r="C27" s="28"/>
      <c r="D27" s="28"/>
      <c r="E27" s="28"/>
      <c r="F27" s="28"/>
      <c r="G27" s="28"/>
      <c r="H27" s="28"/>
      <c r="I27" s="28"/>
      <c r="J27" s="69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0:12" ht="12.75">
      <c r="J29" s="2"/>
      <c r="K29" s="2"/>
      <c r="L29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12.125" style="0" customWidth="1"/>
    <col min="2" max="11" width="7.125" style="0" customWidth="1"/>
    <col min="12" max="12" width="8.125" style="0" customWidth="1"/>
    <col min="13" max="13" width="6.00390625" style="0" customWidth="1"/>
  </cols>
  <sheetData>
    <row r="1" spans="1:13" ht="91.5" customHeight="1">
      <c r="A1" s="43" t="s">
        <v>156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160</v>
      </c>
      <c r="K1" s="44" t="s">
        <v>161</v>
      </c>
      <c r="L1" s="44" t="s">
        <v>3</v>
      </c>
      <c r="M1" s="45" t="s">
        <v>4</v>
      </c>
    </row>
    <row r="2" spans="1:13" ht="24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  <c r="M2" s="50"/>
    </row>
    <row r="3" spans="1:13" ht="18" customHeight="1">
      <c r="A3" s="83" t="s">
        <v>84</v>
      </c>
      <c r="B3" s="27">
        <v>88.36</v>
      </c>
      <c r="C3" s="27">
        <v>86.45</v>
      </c>
      <c r="D3" s="27">
        <v>92</v>
      </c>
      <c r="E3" s="27"/>
      <c r="F3" s="27"/>
      <c r="G3" s="27"/>
      <c r="H3" s="27"/>
      <c r="I3" s="27"/>
      <c r="J3" s="27"/>
      <c r="K3" s="27"/>
      <c r="L3" s="5">
        <f>SUM(B3:K3)</f>
        <v>266.81</v>
      </c>
      <c r="M3" s="39">
        <f>L3/3</f>
        <v>88.93666666666667</v>
      </c>
    </row>
    <row r="4" spans="1:13" ht="19.5" customHeight="1">
      <c r="A4" s="83" t="s">
        <v>85</v>
      </c>
      <c r="B4" s="27">
        <v>74.09</v>
      </c>
      <c r="C4" s="27">
        <v>72.27</v>
      </c>
      <c r="D4" s="27">
        <v>82</v>
      </c>
      <c r="E4" s="27"/>
      <c r="F4" s="27"/>
      <c r="G4" s="27"/>
      <c r="H4" s="27"/>
      <c r="I4" s="27"/>
      <c r="J4" s="27"/>
      <c r="K4" s="27"/>
      <c r="L4" s="5">
        <f aca="true" t="shared" si="0" ref="L4:L24">SUM(B4:K4)</f>
        <v>228.36</v>
      </c>
      <c r="M4" s="39">
        <f aca="true" t="shared" si="1" ref="M4:M24">L4/3</f>
        <v>76.12</v>
      </c>
    </row>
    <row r="5" spans="1:13" ht="14.25" customHeight="1">
      <c r="A5" s="83" t="s">
        <v>86</v>
      </c>
      <c r="B5" s="27">
        <v>80.64</v>
      </c>
      <c r="C5" s="27">
        <v>72.36</v>
      </c>
      <c r="D5" s="27">
        <v>73</v>
      </c>
      <c r="E5" s="27"/>
      <c r="F5" s="27"/>
      <c r="G5" s="27"/>
      <c r="H5" s="27"/>
      <c r="I5" s="27"/>
      <c r="J5" s="27"/>
      <c r="K5" s="27"/>
      <c r="L5" s="5">
        <f t="shared" si="0"/>
        <v>226</v>
      </c>
      <c r="M5" s="39">
        <f t="shared" si="1"/>
        <v>75.33333333333333</v>
      </c>
    </row>
    <row r="6" spans="1:13" ht="14.25" customHeight="1">
      <c r="A6" s="83" t="s">
        <v>87</v>
      </c>
      <c r="B6" s="27">
        <v>81</v>
      </c>
      <c r="C6" s="27">
        <v>79.73</v>
      </c>
      <c r="D6" s="27">
        <v>85</v>
      </c>
      <c r="E6" s="27"/>
      <c r="F6" s="27"/>
      <c r="G6" s="27"/>
      <c r="H6" s="27"/>
      <c r="I6" s="27"/>
      <c r="J6" s="27"/>
      <c r="K6" s="27"/>
      <c r="L6" s="5">
        <f t="shared" si="0"/>
        <v>245.73000000000002</v>
      </c>
      <c r="M6" s="39">
        <f t="shared" si="1"/>
        <v>81.91000000000001</v>
      </c>
    </row>
    <row r="7" spans="1:13" ht="14.25" customHeight="1">
      <c r="A7" s="83" t="s">
        <v>88</v>
      </c>
      <c r="B7" s="5">
        <v>94.64</v>
      </c>
      <c r="C7" s="5">
        <v>90.55</v>
      </c>
      <c r="D7" s="5">
        <v>95</v>
      </c>
      <c r="E7" s="5"/>
      <c r="F7" s="5"/>
      <c r="G7" s="5"/>
      <c r="H7" s="5"/>
      <c r="I7" s="5"/>
      <c r="J7" s="5"/>
      <c r="K7" s="5"/>
      <c r="L7" s="5">
        <f t="shared" si="0"/>
        <v>280.19</v>
      </c>
      <c r="M7" s="39">
        <f t="shared" si="1"/>
        <v>93.39666666666666</v>
      </c>
    </row>
    <row r="8" spans="1:13" ht="16.5" customHeight="1">
      <c r="A8" s="83" t="s">
        <v>89</v>
      </c>
      <c r="B8" s="27">
        <v>76.55</v>
      </c>
      <c r="C8" s="27">
        <v>75.36</v>
      </c>
      <c r="D8" s="27">
        <v>78</v>
      </c>
      <c r="E8" s="27"/>
      <c r="F8" s="27"/>
      <c r="G8" s="27"/>
      <c r="H8" s="27"/>
      <c r="I8" s="27"/>
      <c r="J8" s="27"/>
      <c r="K8" s="27"/>
      <c r="L8" s="5">
        <f t="shared" si="0"/>
        <v>229.91</v>
      </c>
      <c r="M8" s="39">
        <f t="shared" si="1"/>
        <v>76.63666666666667</v>
      </c>
    </row>
    <row r="9" spans="1:13" ht="18" customHeight="1">
      <c r="A9" s="83" t="s">
        <v>90</v>
      </c>
      <c r="B9" s="27">
        <v>83.45</v>
      </c>
      <c r="C9" s="27">
        <v>88.45</v>
      </c>
      <c r="D9" s="27">
        <v>92</v>
      </c>
      <c r="E9" s="27"/>
      <c r="F9" s="27"/>
      <c r="G9" s="27"/>
      <c r="H9" s="27"/>
      <c r="I9" s="27"/>
      <c r="J9" s="27"/>
      <c r="K9" s="27"/>
      <c r="L9" s="5">
        <f t="shared" si="0"/>
        <v>263.9</v>
      </c>
      <c r="M9" s="39">
        <f t="shared" si="1"/>
        <v>87.96666666666665</v>
      </c>
    </row>
    <row r="10" spans="1:13" ht="15" customHeight="1">
      <c r="A10" s="83" t="s">
        <v>91</v>
      </c>
      <c r="B10" s="27">
        <v>79.18</v>
      </c>
      <c r="C10" s="27">
        <v>82.18</v>
      </c>
      <c r="D10" s="27">
        <v>86</v>
      </c>
      <c r="E10" s="27"/>
      <c r="F10" s="27"/>
      <c r="G10" s="27"/>
      <c r="H10" s="27"/>
      <c r="I10" s="27"/>
      <c r="J10" s="27"/>
      <c r="K10" s="27"/>
      <c r="L10" s="5">
        <f t="shared" si="0"/>
        <v>247.36</v>
      </c>
      <c r="M10" s="39">
        <f t="shared" si="1"/>
        <v>82.45333333333333</v>
      </c>
    </row>
    <row r="11" spans="1:13" ht="16.5" customHeight="1">
      <c r="A11" s="83" t="s">
        <v>92</v>
      </c>
      <c r="B11" s="27">
        <v>78</v>
      </c>
      <c r="C11" s="27">
        <v>76.91</v>
      </c>
      <c r="D11" s="27">
        <v>85</v>
      </c>
      <c r="E11" s="27"/>
      <c r="F11" s="27"/>
      <c r="G11" s="27"/>
      <c r="H11" s="27"/>
      <c r="I11" s="27"/>
      <c r="J11" s="27"/>
      <c r="K11" s="27"/>
      <c r="L11" s="5">
        <f t="shared" si="0"/>
        <v>239.91</v>
      </c>
      <c r="M11" s="39">
        <f t="shared" si="1"/>
        <v>79.97</v>
      </c>
    </row>
    <row r="12" spans="1:13" ht="16.5" customHeight="1">
      <c r="A12" s="83">
        <v>170005</v>
      </c>
      <c r="B12" s="27">
        <v>66.27</v>
      </c>
      <c r="C12" s="27">
        <v>70.45</v>
      </c>
      <c r="D12" s="27">
        <v>69</v>
      </c>
      <c r="E12" s="27"/>
      <c r="F12" s="27"/>
      <c r="G12" s="27"/>
      <c r="H12" s="27"/>
      <c r="I12" s="27"/>
      <c r="J12" s="27"/>
      <c r="K12" s="27"/>
      <c r="L12" s="5">
        <f t="shared" si="0"/>
        <v>205.72</v>
      </c>
      <c r="M12" s="39">
        <f t="shared" si="1"/>
        <v>68.57333333333334</v>
      </c>
    </row>
    <row r="13" spans="1:13" ht="15" customHeight="1">
      <c r="A13" s="83" t="s">
        <v>93</v>
      </c>
      <c r="B13" s="27">
        <v>91.55</v>
      </c>
      <c r="C13" s="94">
        <v>90.36</v>
      </c>
      <c r="D13" s="94">
        <v>95</v>
      </c>
      <c r="E13" s="94"/>
      <c r="F13" s="94"/>
      <c r="G13" s="94"/>
      <c r="H13" s="94"/>
      <c r="I13" s="94"/>
      <c r="J13" s="94"/>
      <c r="K13" s="94"/>
      <c r="L13" s="5">
        <f t="shared" si="0"/>
        <v>276.90999999999997</v>
      </c>
      <c r="M13" s="39">
        <f t="shared" si="1"/>
        <v>92.30333333333333</v>
      </c>
    </row>
    <row r="14" spans="1:13" ht="16.5" customHeight="1">
      <c r="A14" s="83" t="s">
        <v>94</v>
      </c>
      <c r="B14" s="27">
        <v>77.45</v>
      </c>
      <c r="C14" s="27">
        <v>74.36</v>
      </c>
      <c r="D14" s="27">
        <v>83</v>
      </c>
      <c r="E14" s="27"/>
      <c r="F14" s="27"/>
      <c r="G14" s="27"/>
      <c r="H14" s="27"/>
      <c r="I14" s="27"/>
      <c r="J14" s="27"/>
      <c r="K14" s="27"/>
      <c r="L14" s="5">
        <f t="shared" si="0"/>
        <v>234.81</v>
      </c>
      <c r="M14" s="39">
        <f t="shared" si="1"/>
        <v>78.27</v>
      </c>
    </row>
    <row r="15" spans="1:13" ht="15" customHeight="1">
      <c r="A15" s="83" t="s">
        <v>95</v>
      </c>
      <c r="B15" s="27">
        <v>76.45</v>
      </c>
      <c r="C15" s="27">
        <v>72.45</v>
      </c>
      <c r="D15" s="27">
        <v>80</v>
      </c>
      <c r="E15" s="27"/>
      <c r="F15" s="27"/>
      <c r="G15" s="27"/>
      <c r="H15" s="27"/>
      <c r="I15" s="27"/>
      <c r="J15" s="27"/>
      <c r="K15" s="27"/>
      <c r="L15" s="5">
        <f t="shared" si="0"/>
        <v>228.9</v>
      </c>
      <c r="M15" s="39">
        <f t="shared" si="1"/>
        <v>76.3</v>
      </c>
    </row>
    <row r="16" spans="1:13" ht="13.5" customHeight="1">
      <c r="A16" s="83" t="s">
        <v>96</v>
      </c>
      <c r="B16" s="27">
        <v>80.55</v>
      </c>
      <c r="C16" s="27">
        <v>80.55</v>
      </c>
      <c r="D16" s="27">
        <v>85</v>
      </c>
      <c r="E16" s="27"/>
      <c r="F16" s="27"/>
      <c r="G16" s="27"/>
      <c r="H16" s="27"/>
      <c r="I16" s="27"/>
      <c r="J16" s="27"/>
      <c r="K16" s="27"/>
      <c r="L16" s="5">
        <f t="shared" si="0"/>
        <v>246.1</v>
      </c>
      <c r="M16" s="39">
        <f t="shared" si="1"/>
        <v>82.03333333333333</v>
      </c>
    </row>
    <row r="17" spans="1:13" ht="12.75">
      <c r="A17" s="83" t="s">
        <v>97</v>
      </c>
      <c r="B17" s="27">
        <v>81.73</v>
      </c>
      <c r="C17" s="27">
        <v>88.09</v>
      </c>
      <c r="D17" s="27">
        <v>88</v>
      </c>
      <c r="E17" s="27"/>
      <c r="F17" s="27"/>
      <c r="G17" s="27"/>
      <c r="H17" s="27"/>
      <c r="I17" s="27"/>
      <c r="J17" s="27"/>
      <c r="K17" s="27"/>
      <c r="L17" s="5">
        <f t="shared" si="0"/>
        <v>257.82</v>
      </c>
      <c r="M17" s="39">
        <f t="shared" si="1"/>
        <v>85.94</v>
      </c>
    </row>
    <row r="18" spans="1:13" ht="12.75">
      <c r="A18" s="83" t="s">
        <v>98</v>
      </c>
      <c r="B18" s="27">
        <v>71.82</v>
      </c>
      <c r="C18" s="27">
        <v>73.45</v>
      </c>
      <c r="D18" s="27">
        <v>78</v>
      </c>
      <c r="E18" s="27"/>
      <c r="F18" s="27"/>
      <c r="G18" s="27"/>
      <c r="H18" s="27"/>
      <c r="I18" s="27"/>
      <c r="J18" s="27"/>
      <c r="K18" s="27"/>
      <c r="L18" s="5">
        <f t="shared" si="0"/>
        <v>223.26999999999998</v>
      </c>
      <c r="M18" s="39">
        <f t="shared" si="1"/>
        <v>74.42333333333333</v>
      </c>
    </row>
    <row r="19" spans="1:13" ht="12.75">
      <c r="A19" s="83" t="s">
        <v>99</v>
      </c>
      <c r="B19" s="27">
        <v>90.82</v>
      </c>
      <c r="C19" s="27">
        <v>88.09</v>
      </c>
      <c r="D19" s="27">
        <v>92</v>
      </c>
      <c r="E19" s="27"/>
      <c r="F19" s="27"/>
      <c r="G19" s="27"/>
      <c r="H19" s="27"/>
      <c r="I19" s="27"/>
      <c r="J19" s="27"/>
      <c r="K19" s="27"/>
      <c r="L19" s="5">
        <f t="shared" si="0"/>
        <v>270.90999999999997</v>
      </c>
      <c r="M19" s="39">
        <f t="shared" si="1"/>
        <v>90.30333333333333</v>
      </c>
    </row>
    <row r="20" spans="1:13" ht="12.75">
      <c r="A20" s="83" t="s">
        <v>100</v>
      </c>
      <c r="B20" s="27">
        <v>81.45</v>
      </c>
      <c r="C20" s="27">
        <v>80.73</v>
      </c>
      <c r="D20" s="27">
        <v>85</v>
      </c>
      <c r="E20" s="27"/>
      <c r="F20" s="27"/>
      <c r="G20" s="27"/>
      <c r="H20" s="27"/>
      <c r="I20" s="27"/>
      <c r="J20" s="27"/>
      <c r="K20" s="27"/>
      <c r="L20" s="5">
        <f t="shared" si="0"/>
        <v>247.18</v>
      </c>
      <c r="M20" s="39">
        <f t="shared" si="1"/>
        <v>82.39333333333333</v>
      </c>
    </row>
    <row r="21" spans="1:13" ht="12.75">
      <c r="A21" s="83" t="s">
        <v>101</v>
      </c>
      <c r="B21" s="27">
        <v>83.73</v>
      </c>
      <c r="C21" s="27">
        <v>85.91</v>
      </c>
      <c r="D21" s="27">
        <v>84</v>
      </c>
      <c r="E21" s="27"/>
      <c r="F21" s="27"/>
      <c r="G21" s="27"/>
      <c r="H21" s="27"/>
      <c r="I21" s="27"/>
      <c r="J21" s="27"/>
      <c r="K21" s="27"/>
      <c r="L21" s="5">
        <f t="shared" si="0"/>
        <v>253.64</v>
      </c>
      <c r="M21" s="39">
        <f t="shared" si="1"/>
        <v>84.54666666666667</v>
      </c>
    </row>
    <row r="22" spans="1:13" ht="12.75">
      <c r="A22" s="83" t="s">
        <v>102</v>
      </c>
      <c r="B22" s="27">
        <v>72.91</v>
      </c>
      <c r="C22" s="27">
        <v>71.36</v>
      </c>
      <c r="D22" s="27">
        <v>70</v>
      </c>
      <c r="E22" s="27"/>
      <c r="F22" s="27"/>
      <c r="G22" s="27"/>
      <c r="H22" s="27"/>
      <c r="I22" s="27"/>
      <c r="J22" s="27"/>
      <c r="K22" s="27"/>
      <c r="L22" s="5">
        <f t="shared" si="0"/>
        <v>214.26999999999998</v>
      </c>
      <c r="M22" s="39">
        <f t="shared" si="1"/>
        <v>71.42333333333333</v>
      </c>
    </row>
    <row r="23" spans="1:13" ht="12.75">
      <c r="A23" s="83" t="s">
        <v>103</v>
      </c>
      <c r="B23" s="5">
        <v>74.36</v>
      </c>
      <c r="C23" s="5">
        <v>75.73</v>
      </c>
      <c r="D23" s="5">
        <v>79</v>
      </c>
      <c r="E23" s="5"/>
      <c r="F23" s="5"/>
      <c r="G23" s="5"/>
      <c r="H23" s="5"/>
      <c r="I23" s="5"/>
      <c r="J23" s="5"/>
      <c r="K23" s="5"/>
      <c r="L23" s="5">
        <f t="shared" si="0"/>
        <v>229.09</v>
      </c>
      <c r="M23" s="39">
        <f t="shared" si="1"/>
        <v>76.36333333333333</v>
      </c>
    </row>
    <row r="24" spans="1:13" ht="12.75">
      <c r="A24" s="83" t="s">
        <v>104</v>
      </c>
      <c r="B24" s="41">
        <v>91.09</v>
      </c>
      <c r="C24" s="41">
        <v>93.82</v>
      </c>
      <c r="D24" s="41">
        <v>95</v>
      </c>
      <c r="E24" s="41"/>
      <c r="F24" s="41"/>
      <c r="G24" s="41"/>
      <c r="H24" s="41"/>
      <c r="I24" s="41"/>
      <c r="J24" s="41"/>
      <c r="K24" s="41"/>
      <c r="L24" s="5">
        <f t="shared" si="0"/>
        <v>279.90999999999997</v>
      </c>
      <c r="M24" s="39">
        <f t="shared" si="1"/>
        <v>93.30333333333333</v>
      </c>
    </row>
    <row r="25" spans="1:13" ht="13.5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48"/>
      <c r="M25" s="49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"/>
      <c r="M26" s="2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50390625" style="0" customWidth="1"/>
    <col min="2" max="9" width="6.625" style="0" customWidth="1"/>
    <col min="10" max="10" width="10.125" style="0" customWidth="1"/>
    <col min="11" max="11" width="5.625" style="0" customWidth="1"/>
  </cols>
  <sheetData>
    <row r="1" spans="1:12" ht="120.75" customHeight="1">
      <c r="A1" s="62" t="s">
        <v>162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1" customHeight="1">
      <c r="A3" s="83" t="s">
        <v>72</v>
      </c>
      <c r="B3" s="5">
        <v>83.36</v>
      </c>
      <c r="C3" s="5">
        <v>80.17</v>
      </c>
      <c r="D3" s="5">
        <v>79.17</v>
      </c>
      <c r="E3" s="5"/>
      <c r="F3" s="5"/>
      <c r="G3" s="5"/>
      <c r="H3" s="5"/>
      <c r="I3" s="5"/>
      <c r="J3" s="5">
        <f>SUM(B3:I3)</f>
        <v>242.7</v>
      </c>
      <c r="K3" s="39">
        <f>J3/3</f>
        <v>80.89999999999999</v>
      </c>
      <c r="L3" s="2"/>
    </row>
    <row r="4" spans="1:12" ht="22.5" customHeight="1">
      <c r="A4" s="83" t="s">
        <v>73</v>
      </c>
      <c r="B4" s="5">
        <v>64.36</v>
      </c>
      <c r="C4" s="5">
        <v>68.91</v>
      </c>
      <c r="D4" s="5">
        <v>59.75</v>
      </c>
      <c r="E4" s="5"/>
      <c r="F4" s="5"/>
      <c r="G4" s="5"/>
      <c r="H4" s="5"/>
      <c r="I4" s="5"/>
      <c r="J4" s="5">
        <f aca="true" t="shared" si="0" ref="J4:J14">SUM(B4:I4)</f>
        <v>193.01999999999998</v>
      </c>
      <c r="K4" s="39">
        <f aca="true" t="shared" si="1" ref="K4:K14">J4/3</f>
        <v>64.33999999999999</v>
      </c>
      <c r="L4" s="2"/>
    </row>
    <row r="5" spans="1:12" ht="22.5" customHeight="1">
      <c r="A5" s="83">
        <v>181782</v>
      </c>
      <c r="B5" s="5"/>
      <c r="C5" s="5">
        <v>76.75</v>
      </c>
      <c r="D5" s="5">
        <v>76.25</v>
      </c>
      <c r="E5" s="5"/>
      <c r="F5" s="5"/>
      <c r="G5" s="5"/>
      <c r="H5" s="5"/>
      <c r="I5" s="5"/>
      <c r="J5" s="5">
        <f t="shared" si="0"/>
        <v>153</v>
      </c>
      <c r="K5" s="39">
        <f>J5/2</f>
        <v>76.5</v>
      </c>
      <c r="L5" s="2"/>
    </row>
    <row r="6" spans="1:12" ht="21.75" customHeight="1">
      <c r="A6" s="83" t="s">
        <v>74</v>
      </c>
      <c r="B6" s="5">
        <v>72.9</v>
      </c>
      <c r="C6" s="5">
        <v>62.92</v>
      </c>
      <c r="D6" s="5">
        <v>74.17</v>
      </c>
      <c r="E6" s="5"/>
      <c r="F6" s="5"/>
      <c r="G6" s="5"/>
      <c r="H6" s="5"/>
      <c r="I6" s="5"/>
      <c r="J6" s="5">
        <f t="shared" si="0"/>
        <v>209.99</v>
      </c>
      <c r="K6" s="39">
        <f t="shared" si="1"/>
        <v>69.99666666666667</v>
      </c>
      <c r="L6" s="2"/>
    </row>
    <row r="7" spans="1:12" ht="18" customHeight="1">
      <c r="A7" s="83" t="s">
        <v>75</v>
      </c>
      <c r="B7" s="5">
        <v>90.73</v>
      </c>
      <c r="C7" s="5">
        <v>89.25</v>
      </c>
      <c r="D7" s="5">
        <v>83.33</v>
      </c>
      <c r="E7" s="5"/>
      <c r="F7" s="5"/>
      <c r="G7" s="5"/>
      <c r="H7" s="5"/>
      <c r="I7" s="5"/>
      <c r="J7" s="5">
        <f t="shared" si="0"/>
        <v>263.31</v>
      </c>
      <c r="K7" s="39">
        <f t="shared" si="1"/>
        <v>87.77</v>
      </c>
      <c r="L7" s="2"/>
    </row>
    <row r="8" spans="1:12" ht="21" customHeight="1">
      <c r="A8" s="83" t="s">
        <v>76</v>
      </c>
      <c r="B8" s="5">
        <v>80.36</v>
      </c>
      <c r="C8" s="5">
        <v>77.83</v>
      </c>
      <c r="D8" s="5">
        <v>85.67</v>
      </c>
      <c r="E8" s="5"/>
      <c r="F8" s="5"/>
      <c r="G8" s="5"/>
      <c r="H8" s="5"/>
      <c r="I8" s="5"/>
      <c r="J8" s="5">
        <f t="shared" si="0"/>
        <v>243.86</v>
      </c>
      <c r="K8" s="39">
        <f t="shared" si="1"/>
        <v>81.28666666666668</v>
      </c>
      <c r="L8" s="2"/>
    </row>
    <row r="9" spans="1:12" ht="23.25" customHeight="1">
      <c r="A9" s="83" t="s">
        <v>77</v>
      </c>
      <c r="B9" s="5">
        <v>85.73</v>
      </c>
      <c r="C9" s="5">
        <v>88.67</v>
      </c>
      <c r="D9" s="5">
        <v>86.42</v>
      </c>
      <c r="E9" s="5"/>
      <c r="F9" s="5"/>
      <c r="G9" s="5"/>
      <c r="H9" s="5"/>
      <c r="I9" s="5"/>
      <c r="J9" s="5">
        <f t="shared" si="0"/>
        <v>260.82</v>
      </c>
      <c r="K9" s="39">
        <f t="shared" si="1"/>
        <v>86.94</v>
      </c>
      <c r="L9" s="2"/>
    </row>
    <row r="10" spans="1:12" ht="21.75" customHeight="1">
      <c r="A10" s="83" t="s">
        <v>78</v>
      </c>
      <c r="B10" s="5">
        <v>74.82</v>
      </c>
      <c r="C10" s="5">
        <v>72.33</v>
      </c>
      <c r="D10" s="5">
        <v>75.33</v>
      </c>
      <c r="E10" s="5"/>
      <c r="F10" s="5"/>
      <c r="G10" s="5"/>
      <c r="H10" s="5"/>
      <c r="I10" s="5"/>
      <c r="J10" s="5">
        <f t="shared" si="0"/>
        <v>222.47999999999996</v>
      </c>
      <c r="K10" s="39">
        <f t="shared" si="1"/>
        <v>74.15999999999998</v>
      </c>
      <c r="L10" s="2"/>
    </row>
    <row r="11" spans="1:12" ht="21" customHeight="1">
      <c r="A11" s="83" t="s">
        <v>79</v>
      </c>
      <c r="B11" s="5">
        <v>69.8</v>
      </c>
      <c r="C11" s="5">
        <v>56.09</v>
      </c>
      <c r="D11" s="5">
        <v>64</v>
      </c>
      <c r="E11" s="5"/>
      <c r="F11" s="5"/>
      <c r="G11" s="5"/>
      <c r="H11" s="5"/>
      <c r="I11" s="5"/>
      <c r="J11" s="5">
        <f t="shared" si="0"/>
        <v>189.89</v>
      </c>
      <c r="K11" s="39">
        <f t="shared" si="1"/>
        <v>63.29666666666666</v>
      </c>
      <c r="L11" s="2"/>
    </row>
    <row r="12" spans="1:12" ht="21" customHeight="1">
      <c r="A12" s="83" t="s">
        <v>80</v>
      </c>
      <c r="B12" s="6">
        <v>70.27</v>
      </c>
      <c r="C12" s="6">
        <v>76.5</v>
      </c>
      <c r="D12" s="6">
        <v>71.83</v>
      </c>
      <c r="E12" s="6"/>
      <c r="F12" s="6"/>
      <c r="G12" s="6"/>
      <c r="H12" s="6"/>
      <c r="I12" s="6"/>
      <c r="J12" s="5">
        <f t="shared" si="0"/>
        <v>218.59999999999997</v>
      </c>
      <c r="K12" s="39">
        <f t="shared" si="1"/>
        <v>72.86666666666666</v>
      </c>
      <c r="L12" s="2"/>
    </row>
    <row r="13" spans="1:12" ht="23.25" customHeight="1">
      <c r="A13" s="83" t="s">
        <v>81</v>
      </c>
      <c r="B13" s="5">
        <v>79.36</v>
      </c>
      <c r="C13" s="5">
        <v>81.08</v>
      </c>
      <c r="D13" s="5">
        <v>87.5</v>
      </c>
      <c r="E13" s="5"/>
      <c r="F13" s="5"/>
      <c r="G13" s="5"/>
      <c r="H13" s="5"/>
      <c r="I13" s="5"/>
      <c r="J13" s="5">
        <f t="shared" si="0"/>
        <v>247.94</v>
      </c>
      <c r="K13" s="39">
        <f t="shared" si="1"/>
        <v>82.64666666666666</v>
      </c>
      <c r="L13" s="2"/>
    </row>
    <row r="14" spans="1:12" ht="24" customHeight="1">
      <c r="A14" s="83" t="s">
        <v>82</v>
      </c>
      <c r="B14" s="5">
        <v>80.18</v>
      </c>
      <c r="C14" s="5">
        <v>71.25</v>
      </c>
      <c r="D14" s="5">
        <v>71</v>
      </c>
      <c r="E14" s="5"/>
      <c r="F14" s="5"/>
      <c r="G14" s="5"/>
      <c r="H14" s="5"/>
      <c r="I14" s="5"/>
      <c r="J14" s="5">
        <f t="shared" si="0"/>
        <v>222.43</v>
      </c>
      <c r="K14" s="39">
        <f t="shared" si="1"/>
        <v>74.14333333333333</v>
      </c>
      <c r="L14" s="2"/>
    </row>
    <row r="15" spans="1:12" ht="18.75" customHeight="1">
      <c r="A15" s="56"/>
      <c r="B15" s="61"/>
      <c r="C15" s="61"/>
      <c r="D15" s="61"/>
      <c r="E15" s="61"/>
      <c r="F15" s="61"/>
      <c r="G15" s="61"/>
      <c r="H15" s="61"/>
      <c r="I15" s="61"/>
      <c r="J15" s="29"/>
      <c r="K15" s="3"/>
      <c r="L15" s="2"/>
    </row>
    <row r="16" spans="1:12" ht="17.25" customHeight="1">
      <c r="A16" s="56"/>
      <c r="B16" s="28"/>
      <c r="C16" s="28"/>
      <c r="D16" s="28"/>
      <c r="E16" s="28"/>
      <c r="F16" s="28"/>
      <c r="G16" s="28"/>
      <c r="H16" s="28"/>
      <c r="I16" s="28"/>
      <c r="J16" s="29"/>
      <c r="K16" s="2"/>
      <c r="L16" s="2"/>
    </row>
    <row r="17" spans="1:12" ht="18.75" customHeight="1">
      <c r="A17" s="56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8.75" customHeight="1">
      <c r="A18" s="56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8" customHeight="1">
      <c r="A19" s="55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7.2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5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6.5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8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5.75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6.5" customHeight="1">
      <c r="A25" s="56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8" customHeight="1">
      <c r="A26" s="56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8" customHeight="1">
      <c r="A27" s="55"/>
      <c r="B27" s="28"/>
      <c r="C27" s="28"/>
      <c r="D27" s="28"/>
      <c r="E27" s="28"/>
      <c r="F27" s="28"/>
      <c r="G27" s="28"/>
      <c r="H27" s="28"/>
      <c r="I27" s="28"/>
      <c r="J27" s="69"/>
      <c r="K27" s="2"/>
      <c r="L27" s="2"/>
    </row>
    <row r="28" spans="1:12" ht="16.5" customHeight="1">
      <c r="A28" s="55"/>
      <c r="B28" s="28"/>
      <c r="C28" s="28"/>
      <c r="D28" s="28"/>
      <c r="E28" s="28"/>
      <c r="F28" s="28"/>
      <c r="G28" s="28"/>
      <c r="H28" s="28"/>
      <c r="I28" s="28"/>
      <c r="J28" s="69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0:12" ht="12.75">
      <c r="J30" s="2"/>
      <c r="K30" s="2"/>
      <c r="L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0.625" style="0" customWidth="1"/>
    <col min="2" max="9" width="7.50390625" style="0" customWidth="1"/>
    <col min="10" max="10" width="9.125" style="0" customWidth="1"/>
    <col min="11" max="11" width="5.875" style="0" customWidth="1"/>
    <col min="12" max="12" width="6.625" style="0" customWidth="1"/>
  </cols>
  <sheetData>
    <row r="1" spans="1:10" ht="1.5" customHeight="1" thickBot="1">
      <c r="A1" s="4"/>
      <c r="B1" s="24"/>
      <c r="C1" s="82"/>
      <c r="D1" s="82"/>
      <c r="E1" s="82"/>
      <c r="F1" s="82"/>
      <c r="G1" s="82"/>
      <c r="H1" s="82"/>
      <c r="I1" s="82"/>
      <c r="J1" s="26"/>
    </row>
    <row r="2" spans="1:10" ht="0.75" customHeight="1" hidden="1">
      <c r="A2" s="58"/>
      <c r="B2" s="59"/>
      <c r="C2" s="14"/>
      <c r="D2" s="14"/>
      <c r="E2" s="14"/>
      <c r="F2" s="14"/>
      <c r="G2" s="14"/>
      <c r="H2" s="14"/>
      <c r="I2" s="14"/>
      <c r="J2" s="14"/>
    </row>
    <row r="3" spans="1:11" ht="111" customHeight="1">
      <c r="A3" s="77" t="s">
        <v>1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15</v>
      </c>
      <c r="I3" s="44" t="s">
        <v>146</v>
      </c>
      <c r="J3" s="44" t="s">
        <v>3</v>
      </c>
      <c r="K3" s="45" t="s">
        <v>4</v>
      </c>
    </row>
    <row r="4" spans="1:11" ht="24" customHeight="1">
      <c r="A4" s="5" t="s">
        <v>0</v>
      </c>
      <c r="B4" s="8"/>
      <c r="C4" s="8"/>
      <c r="D4" s="8"/>
      <c r="E4" s="8"/>
      <c r="F4" s="8"/>
      <c r="G4" s="8"/>
      <c r="H4" s="8"/>
      <c r="I4" s="8"/>
      <c r="J4" s="8"/>
      <c r="K4" s="52"/>
    </row>
    <row r="5" spans="1:11" ht="18" customHeight="1">
      <c r="A5" s="83" t="s">
        <v>50</v>
      </c>
      <c r="B5" s="5">
        <v>83.27</v>
      </c>
      <c r="C5" s="5">
        <v>86.92</v>
      </c>
      <c r="D5" s="5">
        <v>75</v>
      </c>
      <c r="E5" s="5"/>
      <c r="F5" s="5"/>
      <c r="G5" s="5"/>
      <c r="H5" s="5"/>
      <c r="I5" s="5"/>
      <c r="J5" s="5">
        <f>SUM(B5:I5)</f>
        <v>245.19</v>
      </c>
      <c r="K5" s="39">
        <f>J5/3</f>
        <v>81.73</v>
      </c>
    </row>
    <row r="6" spans="1:11" ht="19.5" customHeight="1">
      <c r="A6" s="83" t="s">
        <v>51</v>
      </c>
      <c r="B6" s="5">
        <v>81.82</v>
      </c>
      <c r="C6" s="5">
        <v>91.08</v>
      </c>
      <c r="D6" s="5">
        <v>93</v>
      </c>
      <c r="E6" s="5"/>
      <c r="F6" s="5"/>
      <c r="G6" s="5"/>
      <c r="H6" s="5"/>
      <c r="I6" s="5"/>
      <c r="J6" s="5">
        <f aca="true" t="shared" si="0" ref="J6:J27">SUM(B6:I6)</f>
        <v>265.9</v>
      </c>
      <c r="K6" s="39">
        <f aca="true" t="shared" si="1" ref="K6:K27">J6/3</f>
        <v>88.63333333333333</v>
      </c>
    </row>
    <row r="7" spans="1:11" ht="18" customHeight="1">
      <c r="A7" s="83" t="s">
        <v>52</v>
      </c>
      <c r="B7" s="5">
        <v>70.18</v>
      </c>
      <c r="C7" s="5">
        <v>66</v>
      </c>
      <c r="D7" s="5">
        <v>57</v>
      </c>
      <c r="E7" s="5"/>
      <c r="F7" s="5"/>
      <c r="G7" s="5"/>
      <c r="H7" s="5"/>
      <c r="I7" s="5"/>
      <c r="J7" s="5">
        <f t="shared" si="0"/>
        <v>193.18</v>
      </c>
      <c r="K7" s="39">
        <f t="shared" si="1"/>
        <v>64.39333333333333</v>
      </c>
    </row>
    <row r="8" spans="1:11" ht="18" customHeight="1">
      <c r="A8" s="83" t="s">
        <v>53</v>
      </c>
      <c r="B8" s="5">
        <v>80.36</v>
      </c>
      <c r="C8" s="5">
        <v>82.67</v>
      </c>
      <c r="D8" s="5">
        <v>85</v>
      </c>
      <c r="E8" s="5"/>
      <c r="F8" s="5"/>
      <c r="G8" s="5"/>
      <c r="H8" s="5"/>
      <c r="I8" s="5"/>
      <c r="J8" s="5">
        <f t="shared" si="0"/>
        <v>248.03</v>
      </c>
      <c r="K8" s="39">
        <f t="shared" si="1"/>
        <v>82.67666666666666</v>
      </c>
    </row>
    <row r="9" spans="1:11" ht="19.5" customHeight="1">
      <c r="A9" s="83" t="s">
        <v>54</v>
      </c>
      <c r="B9" s="5">
        <v>70.09</v>
      </c>
      <c r="C9" s="5">
        <v>68.75</v>
      </c>
      <c r="D9" s="5">
        <v>72</v>
      </c>
      <c r="E9" s="5"/>
      <c r="F9" s="5"/>
      <c r="G9" s="5"/>
      <c r="H9" s="5"/>
      <c r="I9" s="5"/>
      <c r="J9" s="5">
        <f t="shared" si="0"/>
        <v>210.84</v>
      </c>
      <c r="K9" s="39">
        <f t="shared" si="1"/>
        <v>70.28</v>
      </c>
    </row>
    <row r="10" spans="1:11" ht="22.5" customHeight="1">
      <c r="A10" s="83" t="s">
        <v>55</v>
      </c>
      <c r="B10" s="5">
        <v>90.27</v>
      </c>
      <c r="C10" s="5">
        <v>91</v>
      </c>
      <c r="D10" s="5">
        <v>95</v>
      </c>
      <c r="E10" s="5"/>
      <c r="F10" s="5"/>
      <c r="G10" s="5"/>
      <c r="H10" s="5"/>
      <c r="I10" s="5"/>
      <c r="J10" s="5">
        <f t="shared" si="0"/>
        <v>276.27</v>
      </c>
      <c r="K10" s="39">
        <f t="shared" si="1"/>
        <v>92.08999999999999</v>
      </c>
    </row>
    <row r="11" spans="1:11" ht="21" customHeight="1">
      <c r="A11" s="83" t="s">
        <v>56</v>
      </c>
      <c r="B11" s="5">
        <v>80.36</v>
      </c>
      <c r="C11" s="5">
        <v>85.75</v>
      </c>
      <c r="D11" s="5">
        <v>88</v>
      </c>
      <c r="E11" s="5"/>
      <c r="F11" s="5"/>
      <c r="G11" s="5"/>
      <c r="H11" s="5"/>
      <c r="I11" s="5"/>
      <c r="J11" s="5">
        <f t="shared" si="0"/>
        <v>254.11</v>
      </c>
      <c r="K11" s="39">
        <f t="shared" si="1"/>
        <v>84.70333333333333</v>
      </c>
    </row>
    <row r="12" spans="1:11" ht="22.5" customHeight="1">
      <c r="A12" s="83" t="s">
        <v>57</v>
      </c>
      <c r="B12" s="5">
        <v>74</v>
      </c>
      <c r="C12" s="5">
        <v>58.58</v>
      </c>
      <c r="D12" s="5">
        <v>41</v>
      </c>
      <c r="E12" s="5"/>
      <c r="F12" s="5"/>
      <c r="G12" s="5"/>
      <c r="H12" s="5"/>
      <c r="I12" s="5"/>
      <c r="J12" s="5">
        <f t="shared" si="0"/>
        <v>173.57999999999998</v>
      </c>
      <c r="K12" s="39">
        <f t="shared" si="1"/>
        <v>57.85999999999999</v>
      </c>
    </row>
    <row r="13" spans="1:11" ht="21" customHeight="1">
      <c r="A13" s="83" t="s">
        <v>58</v>
      </c>
      <c r="B13" s="5">
        <v>78.45</v>
      </c>
      <c r="C13" s="5">
        <v>77.08</v>
      </c>
      <c r="D13" s="5">
        <v>78</v>
      </c>
      <c r="E13" s="5"/>
      <c r="F13" s="5"/>
      <c r="G13" s="5"/>
      <c r="H13" s="5"/>
      <c r="I13" s="5"/>
      <c r="J13" s="5">
        <f t="shared" si="0"/>
        <v>233.53</v>
      </c>
      <c r="K13" s="39">
        <f t="shared" si="1"/>
        <v>77.84333333333333</v>
      </c>
    </row>
    <row r="14" spans="1:11" ht="19.5" customHeight="1">
      <c r="A14" s="83" t="s">
        <v>59</v>
      </c>
      <c r="B14" s="5">
        <v>75</v>
      </c>
      <c r="C14" s="5">
        <v>65.92</v>
      </c>
      <c r="D14" s="5">
        <v>36</v>
      </c>
      <c r="E14" s="5"/>
      <c r="F14" s="5"/>
      <c r="G14" s="5"/>
      <c r="H14" s="5"/>
      <c r="I14" s="5"/>
      <c r="J14" s="5">
        <f t="shared" si="0"/>
        <v>176.92000000000002</v>
      </c>
      <c r="K14" s="39">
        <f t="shared" si="1"/>
        <v>58.973333333333336</v>
      </c>
    </row>
    <row r="15" spans="1:11" ht="24" customHeight="1">
      <c r="A15" s="83" t="s">
        <v>60</v>
      </c>
      <c r="B15" s="5">
        <v>82.27</v>
      </c>
      <c r="C15" s="5">
        <v>65.17</v>
      </c>
      <c r="D15" s="5">
        <v>72</v>
      </c>
      <c r="E15" s="5"/>
      <c r="F15" s="5"/>
      <c r="G15" s="5"/>
      <c r="H15" s="5"/>
      <c r="I15" s="5"/>
      <c r="J15" s="5">
        <f t="shared" si="0"/>
        <v>219.44</v>
      </c>
      <c r="K15" s="39">
        <f t="shared" si="1"/>
        <v>73.14666666666666</v>
      </c>
    </row>
    <row r="16" spans="1:11" ht="21.75" customHeight="1">
      <c r="A16" s="83" t="s">
        <v>61</v>
      </c>
      <c r="B16" s="5">
        <v>70.91</v>
      </c>
      <c r="C16" s="5">
        <v>63.42</v>
      </c>
      <c r="D16" s="5">
        <v>72</v>
      </c>
      <c r="E16" s="5"/>
      <c r="F16" s="5"/>
      <c r="G16" s="5"/>
      <c r="H16" s="5"/>
      <c r="I16" s="5"/>
      <c r="J16" s="5">
        <f t="shared" si="0"/>
        <v>206.32999999999998</v>
      </c>
      <c r="K16" s="39">
        <f t="shared" si="1"/>
        <v>68.77666666666666</v>
      </c>
    </row>
    <row r="17" spans="1:11" ht="21.75" customHeight="1">
      <c r="A17" s="83" t="s">
        <v>62</v>
      </c>
      <c r="B17" s="5">
        <v>83.18</v>
      </c>
      <c r="C17" s="5">
        <v>88</v>
      </c>
      <c r="D17" s="5">
        <v>79</v>
      </c>
      <c r="E17" s="5"/>
      <c r="F17" s="5"/>
      <c r="G17" s="5"/>
      <c r="H17" s="5"/>
      <c r="I17" s="5"/>
      <c r="J17" s="5">
        <f t="shared" si="0"/>
        <v>250.18</v>
      </c>
      <c r="K17" s="39">
        <f t="shared" si="1"/>
        <v>83.39333333333333</v>
      </c>
    </row>
    <row r="18" spans="1:11" ht="21.75" customHeight="1">
      <c r="A18" s="83">
        <v>170090</v>
      </c>
      <c r="B18" s="5">
        <v>73.82</v>
      </c>
      <c r="C18" s="5">
        <v>72.25</v>
      </c>
      <c r="D18" s="5">
        <v>78</v>
      </c>
      <c r="E18" s="5"/>
      <c r="F18" s="5"/>
      <c r="G18" s="5"/>
      <c r="H18" s="5"/>
      <c r="I18" s="5"/>
      <c r="J18" s="5">
        <f t="shared" si="0"/>
        <v>224.07</v>
      </c>
      <c r="K18" s="39">
        <f t="shared" si="1"/>
        <v>74.69</v>
      </c>
    </row>
    <row r="19" spans="1:11" ht="21.75" customHeight="1">
      <c r="A19" s="83">
        <v>180087</v>
      </c>
      <c r="B19" s="5">
        <v>83.64</v>
      </c>
      <c r="C19" s="5">
        <v>89.5</v>
      </c>
      <c r="D19" s="5">
        <v>96</v>
      </c>
      <c r="E19" s="5"/>
      <c r="F19" s="5"/>
      <c r="G19" s="5"/>
      <c r="H19" s="5"/>
      <c r="I19" s="5"/>
      <c r="J19" s="5">
        <f t="shared" si="0"/>
        <v>269.14</v>
      </c>
      <c r="K19" s="39">
        <f t="shared" si="1"/>
        <v>89.71333333333332</v>
      </c>
    </row>
    <row r="20" spans="1:11" ht="22.5" customHeight="1">
      <c r="A20" s="83" t="s">
        <v>63</v>
      </c>
      <c r="B20" s="5">
        <v>75.27</v>
      </c>
      <c r="C20" s="5">
        <v>69.58</v>
      </c>
      <c r="D20" s="5">
        <v>76</v>
      </c>
      <c r="E20" s="5"/>
      <c r="F20" s="5"/>
      <c r="G20" s="5"/>
      <c r="H20" s="5"/>
      <c r="I20" s="5"/>
      <c r="J20" s="5">
        <f t="shared" si="0"/>
        <v>220.85</v>
      </c>
      <c r="K20" s="39">
        <f t="shared" si="1"/>
        <v>73.61666666666666</v>
      </c>
    </row>
    <row r="21" spans="1:11" ht="23.25" customHeight="1">
      <c r="A21" s="83" t="s">
        <v>64</v>
      </c>
      <c r="B21" s="5">
        <v>86.82</v>
      </c>
      <c r="C21" s="5">
        <v>85.33</v>
      </c>
      <c r="D21" s="5">
        <v>95</v>
      </c>
      <c r="E21" s="5"/>
      <c r="F21" s="5"/>
      <c r="G21" s="5"/>
      <c r="H21" s="5"/>
      <c r="I21" s="5"/>
      <c r="J21" s="5">
        <f t="shared" si="0"/>
        <v>267.15</v>
      </c>
      <c r="K21" s="39">
        <f t="shared" si="1"/>
        <v>89.05</v>
      </c>
    </row>
    <row r="22" spans="1:11" ht="21.75" customHeight="1">
      <c r="A22" s="83" t="s">
        <v>65</v>
      </c>
      <c r="B22" s="5">
        <v>79.64</v>
      </c>
      <c r="C22" s="5">
        <v>64.42</v>
      </c>
      <c r="D22" s="5">
        <v>34</v>
      </c>
      <c r="E22" s="5"/>
      <c r="F22" s="5"/>
      <c r="G22" s="5"/>
      <c r="H22" s="5"/>
      <c r="I22" s="5"/>
      <c r="J22" s="5">
        <f t="shared" si="0"/>
        <v>178.06</v>
      </c>
      <c r="K22" s="39">
        <f t="shared" si="1"/>
        <v>59.35333333333333</v>
      </c>
    </row>
    <row r="23" spans="1:11" ht="21" customHeight="1">
      <c r="A23" s="83" t="s">
        <v>66</v>
      </c>
      <c r="B23" s="5">
        <v>75.36</v>
      </c>
      <c r="C23" s="5">
        <v>76.08</v>
      </c>
      <c r="D23" s="5">
        <v>78</v>
      </c>
      <c r="E23" s="5"/>
      <c r="F23" s="5"/>
      <c r="G23" s="5"/>
      <c r="H23" s="5"/>
      <c r="I23" s="5"/>
      <c r="J23" s="5">
        <f t="shared" si="0"/>
        <v>229.44</v>
      </c>
      <c r="K23" s="39">
        <f t="shared" si="1"/>
        <v>76.48</v>
      </c>
    </row>
    <row r="24" spans="1:11" ht="21" customHeight="1">
      <c r="A24" s="83" t="s">
        <v>67</v>
      </c>
      <c r="B24" s="5">
        <v>77</v>
      </c>
      <c r="C24" s="5">
        <v>85.42</v>
      </c>
      <c r="D24" s="5">
        <v>87</v>
      </c>
      <c r="E24" s="5"/>
      <c r="F24" s="5"/>
      <c r="G24" s="5"/>
      <c r="H24" s="5"/>
      <c r="I24" s="5"/>
      <c r="J24" s="5">
        <f t="shared" si="0"/>
        <v>249.42000000000002</v>
      </c>
      <c r="K24" s="39">
        <f t="shared" si="1"/>
        <v>83.14</v>
      </c>
    </row>
    <row r="25" spans="1:11" ht="23.25" customHeight="1">
      <c r="A25" s="83" t="s">
        <v>68</v>
      </c>
      <c r="B25" s="5">
        <v>81.82</v>
      </c>
      <c r="C25" s="5">
        <v>83.25</v>
      </c>
      <c r="D25" s="5">
        <v>91</v>
      </c>
      <c r="E25" s="5"/>
      <c r="F25" s="5"/>
      <c r="G25" s="5"/>
      <c r="H25" s="5"/>
      <c r="I25" s="5"/>
      <c r="J25" s="5">
        <f t="shared" si="0"/>
        <v>256.07</v>
      </c>
      <c r="K25" s="39">
        <f t="shared" si="1"/>
        <v>85.35666666666667</v>
      </c>
    </row>
    <row r="26" spans="1:11" ht="20.25" customHeight="1">
      <c r="A26" s="83" t="s">
        <v>69</v>
      </c>
      <c r="B26" s="5">
        <v>78.36</v>
      </c>
      <c r="C26" s="5">
        <v>83.33</v>
      </c>
      <c r="D26" s="5">
        <v>87</v>
      </c>
      <c r="E26" s="5"/>
      <c r="F26" s="5"/>
      <c r="G26" s="5"/>
      <c r="H26" s="5"/>
      <c r="I26" s="5"/>
      <c r="J26" s="5">
        <f t="shared" si="0"/>
        <v>248.69</v>
      </c>
      <c r="K26" s="39">
        <f t="shared" si="1"/>
        <v>82.89666666666666</v>
      </c>
    </row>
    <row r="27" spans="1:11" ht="20.25" customHeight="1">
      <c r="A27" s="83" t="s">
        <v>70</v>
      </c>
      <c r="B27" s="5">
        <v>74.55</v>
      </c>
      <c r="C27" s="5">
        <v>70.33</v>
      </c>
      <c r="D27" s="5">
        <v>90</v>
      </c>
      <c r="E27" s="5"/>
      <c r="F27" s="5"/>
      <c r="G27" s="5"/>
      <c r="H27" s="5"/>
      <c r="I27" s="5"/>
      <c r="J27" s="5">
        <f t="shared" si="0"/>
        <v>234.88</v>
      </c>
      <c r="K27" s="39">
        <f t="shared" si="1"/>
        <v>78.29333333333334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3.25390625" style="0" customWidth="1"/>
    <col min="2" max="9" width="9.125" style="0" customWidth="1"/>
    <col min="10" max="10" width="10.125" style="0" customWidth="1"/>
    <col min="11" max="11" width="6.50390625" style="0" customWidth="1"/>
  </cols>
  <sheetData>
    <row r="1" spans="1:12" ht="120.75" customHeight="1">
      <c r="A1" s="62" t="s">
        <v>155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1" customHeight="1">
      <c r="A3" s="83" t="s">
        <v>38</v>
      </c>
      <c r="B3" s="5">
        <v>82.3</v>
      </c>
      <c r="C3" s="5">
        <v>86</v>
      </c>
      <c r="D3" s="5">
        <v>88</v>
      </c>
      <c r="E3" s="5"/>
      <c r="F3" s="5"/>
      <c r="G3" s="5"/>
      <c r="H3" s="5"/>
      <c r="I3" s="5"/>
      <c r="J3" s="5">
        <f>SUM(B3:I3)</f>
        <v>256.3</v>
      </c>
      <c r="K3" s="39">
        <f>J3/3</f>
        <v>85.43333333333334</v>
      </c>
      <c r="L3" s="2"/>
    </row>
    <row r="4" spans="1:12" ht="22.5" customHeight="1">
      <c r="A4" s="83" t="s">
        <v>39</v>
      </c>
      <c r="B4" s="5">
        <v>82.3</v>
      </c>
      <c r="C4" s="5">
        <v>90</v>
      </c>
      <c r="D4" s="5">
        <v>89</v>
      </c>
      <c r="E4" s="5"/>
      <c r="F4" s="5"/>
      <c r="G4" s="5"/>
      <c r="H4" s="5"/>
      <c r="I4" s="5"/>
      <c r="J4" s="5">
        <f aca="true" t="shared" si="0" ref="J4:J13">SUM(B4:I4)</f>
        <v>261.3</v>
      </c>
      <c r="K4" s="39">
        <f aca="true" t="shared" si="1" ref="K4:K13">J4/3</f>
        <v>87.10000000000001</v>
      </c>
      <c r="L4" s="2"/>
    </row>
    <row r="5" spans="1:12" ht="21.75" customHeight="1">
      <c r="A5" s="83" t="s">
        <v>40</v>
      </c>
      <c r="B5" s="5">
        <v>75.4</v>
      </c>
      <c r="C5" s="5">
        <v>77.8</v>
      </c>
      <c r="D5" s="5">
        <v>85</v>
      </c>
      <c r="E5" s="5"/>
      <c r="F5" s="5"/>
      <c r="G5" s="5"/>
      <c r="H5" s="5"/>
      <c r="I5" s="5"/>
      <c r="J5" s="5">
        <f t="shared" si="0"/>
        <v>238.2</v>
      </c>
      <c r="K5" s="39">
        <f t="shared" si="1"/>
        <v>79.39999999999999</v>
      </c>
      <c r="L5" s="2"/>
    </row>
    <row r="6" spans="1:12" ht="18" customHeight="1">
      <c r="A6" s="83" t="s">
        <v>41</v>
      </c>
      <c r="B6" s="5">
        <v>70.1</v>
      </c>
      <c r="C6" s="5">
        <v>71.11</v>
      </c>
      <c r="D6" s="5">
        <v>55</v>
      </c>
      <c r="E6" s="5"/>
      <c r="F6" s="5"/>
      <c r="G6" s="5"/>
      <c r="H6" s="5"/>
      <c r="I6" s="5"/>
      <c r="J6" s="5">
        <f t="shared" si="0"/>
        <v>196.20999999999998</v>
      </c>
      <c r="K6" s="39">
        <f t="shared" si="1"/>
        <v>65.40333333333332</v>
      </c>
      <c r="L6" s="2"/>
    </row>
    <row r="7" spans="1:12" ht="21" customHeight="1">
      <c r="A7" s="83" t="s">
        <v>42</v>
      </c>
      <c r="B7" s="5">
        <v>73.4</v>
      </c>
      <c r="C7" s="5">
        <v>61.3</v>
      </c>
      <c r="D7" s="5">
        <v>67</v>
      </c>
      <c r="E7" s="5"/>
      <c r="F7" s="5"/>
      <c r="G7" s="5"/>
      <c r="H7" s="5"/>
      <c r="I7" s="5"/>
      <c r="J7" s="5">
        <f t="shared" si="0"/>
        <v>201.7</v>
      </c>
      <c r="K7" s="39">
        <f t="shared" si="1"/>
        <v>67.23333333333333</v>
      </c>
      <c r="L7" s="2"/>
    </row>
    <row r="8" spans="1:12" ht="21" customHeight="1">
      <c r="A8" s="83" t="s">
        <v>43</v>
      </c>
      <c r="B8" s="5">
        <v>71.6</v>
      </c>
      <c r="C8" s="5">
        <v>64.4</v>
      </c>
      <c r="D8" s="5"/>
      <c r="E8" s="5"/>
      <c r="F8" s="5"/>
      <c r="G8" s="5"/>
      <c r="H8" s="5"/>
      <c r="I8" s="5"/>
      <c r="J8" s="5">
        <f t="shared" si="0"/>
        <v>136</v>
      </c>
      <c r="K8" s="39">
        <f>J8/2</f>
        <v>68</v>
      </c>
      <c r="L8" s="2"/>
    </row>
    <row r="9" spans="1:12" ht="23.25" customHeight="1">
      <c r="A9" s="83" t="s">
        <v>44</v>
      </c>
      <c r="B9" s="5">
        <v>75.5</v>
      </c>
      <c r="C9" s="5">
        <v>85</v>
      </c>
      <c r="D9" s="5">
        <v>87</v>
      </c>
      <c r="E9" s="5"/>
      <c r="F9" s="5"/>
      <c r="G9" s="5"/>
      <c r="H9" s="5"/>
      <c r="I9" s="5"/>
      <c r="J9" s="5">
        <f t="shared" si="0"/>
        <v>247.5</v>
      </c>
      <c r="K9" s="39">
        <f t="shared" si="1"/>
        <v>82.5</v>
      </c>
      <c r="L9" s="2"/>
    </row>
    <row r="10" spans="1:12" ht="21.75" customHeight="1">
      <c r="A10" s="83" t="s">
        <v>45</v>
      </c>
      <c r="B10" s="5">
        <v>78.4</v>
      </c>
      <c r="C10" s="5">
        <v>84.5</v>
      </c>
      <c r="D10" s="5">
        <v>80</v>
      </c>
      <c r="E10" s="5"/>
      <c r="F10" s="5"/>
      <c r="G10" s="5"/>
      <c r="H10" s="5"/>
      <c r="I10" s="5"/>
      <c r="J10" s="5">
        <f t="shared" si="0"/>
        <v>242.9</v>
      </c>
      <c r="K10" s="39">
        <f t="shared" si="1"/>
        <v>80.96666666666667</v>
      </c>
      <c r="L10" s="2"/>
    </row>
    <row r="11" spans="1:12" ht="21" customHeight="1">
      <c r="A11" s="83" t="s">
        <v>46</v>
      </c>
      <c r="B11" s="5">
        <v>81.6</v>
      </c>
      <c r="C11" s="5">
        <v>85.7</v>
      </c>
      <c r="D11" s="5">
        <v>89</v>
      </c>
      <c r="E11" s="5"/>
      <c r="F11" s="5"/>
      <c r="G11" s="5"/>
      <c r="H11" s="5"/>
      <c r="I11" s="5"/>
      <c r="J11" s="5">
        <f t="shared" si="0"/>
        <v>256.3</v>
      </c>
      <c r="K11" s="39">
        <f t="shared" si="1"/>
        <v>85.43333333333334</v>
      </c>
      <c r="L11" s="2"/>
    </row>
    <row r="12" spans="1:12" ht="21" customHeight="1">
      <c r="A12" s="83" t="s">
        <v>47</v>
      </c>
      <c r="B12" s="6">
        <v>73.1</v>
      </c>
      <c r="C12" s="6">
        <v>76.5</v>
      </c>
      <c r="D12" s="6">
        <v>85</v>
      </c>
      <c r="E12" s="6"/>
      <c r="F12" s="6"/>
      <c r="G12" s="6"/>
      <c r="H12" s="6"/>
      <c r="I12" s="6"/>
      <c r="J12" s="5">
        <f t="shared" si="0"/>
        <v>234.6</v>
      </c>
      <c r="K12" s="39">
        <f t="shared" si="1"/>
        <v>78.2</v>
      </c>
      <c r="L12" s="2"/>
    </row>
    <row r="13" spans="1:12" ht="23.25" customHeight="1">
      <c r="A13" s="83" t="s">
        <v>48</v>
      </c>
      <c r="B13" s="5">
        <v>78.2</v>
      </c>
      <c r="C13" s="5">
        <v>80.3</v>
      </c>
      <c r="D13" s="5">
        <v>88</v>
      </c>
      <c r="E13" s="5"/>
      <c r="F13" s="5"/>
      <c r="G13" s="5"/>
      <c r="H13" s="5"/>
      <c r="I13" s="5"/>
      <c r="J13" s="5">
        <f t="shared" si="0"/>
        <v>246.5</v>
      </c>
      <c r="K13" s="39">
        <f t="shared" si="1"/>
        <v>82.16666666666667</v>
      </c>
      <c r="L13" s="2"/>
    </row>
    <row r="14" spans="1:12" ht="18.75" customHeight="1">
      <c r="A14" s="56"/>
      <c r="B14" s="61"/>
      <c r="C14" s="61"/>
      <c r="D14" s="61"/>
      <c r="E14" s="61"/>
      <c r="F14" s="61"/>
      <c r="G14" s="61"/>
      <c r="H14" s="61"/>
      <c r="I14" s="61"/>
      <c r="J14" s="29"/>
      <c r="K14" s="3"/>
      <c r="L14" s="2"/>
    </row>
    <row r="15" spans="1:12" ht="17.25" customHeight="1">
      <c r="A15" s="56"/>
      <c r="B15" s="28"/>
      <c r="C15" s="28"/>
      <c r="D15" s="28"/>
      <c r="E15" s="28"/>
      <c r="F15" s="28"/>
      <c r="G15" s="28"/>
      <c r="H15" s="28"/>
      <c r="I15" s="28"/>
      <c r="J15" s="29"/>
      <c r="K15" s="2"/>
      <c r="L15" s="2"/>
    </row>
    <row r="16" spans="1:12" ht="18.75" customHeight="1">
      <c r="A16" s="56"/>
      <c r="B16" s="28"/>
      <c r="C16" s="28"/>
      <c r="D16" s="28"/>
      <c r="E16" s="28"/>
      <c r="F16" s="28"/>
      <c r="G16" s="28"/>
      <c r="H16" s="28"/>
      <c r="I16" s="28"/>
      <c r="J16" s="69"/>
      <c r="K16" s="2"/>
      <c r="L16" s="2"/>
    </row>
    <row r="17" spans="1:12" ht="18.75" customHeight="1">
      <c r="A17" s="56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8" customHeight="1">
      <c r="A18" s="55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7.25" customHeight="1">
      <c r="A19" s="56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6.5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8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5.75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6.5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8" customHeight="1">
      <c r="A25" s="56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8" customHeight="1">
      <c r="A26" s="55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6.5" customHeight="1">
      <c r="A27" s="55"/>
      <c r="B27" s="28"/>
      <c r="C27" s="28"/>
      <c r="D27" s="28"/>
      <c r="E27" s="28"/>
      <c r="F27" s="28"/>
      <c r="G27" s="28"/>
      <c r="H27" s="28"/>
      <c r="I27" s="28"/>
      <c r="J27" s="69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0:12" ht="12.75">
      <c r="J29" s="2"/>
      <c r="K29" s="2"/>
      <c r="L29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9.50390625" style="0" customWidth="1"/>
    <col min="2" max="11" width="11.00390625" style="0" customWidth="1"/>
    <col min="12" max="12" width="9.875" style="0" customWidth="1"/>
    <col min="13" max="13" width="6.00390625" style="0" customWidth="1"/>
  </cols>
  <sheetData>
    <row r="1" spans="1:13" ht="106.5" customHeight="1">
      <c r="A1" s="62" t="s">
        <v>154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160</v>
      </c>
      <c r="K1" s="63" t="s">
        <v>161</v>
      </c>
      <c r="L1" s="63" t="s">
        <v>3</v>
      </c>
      <c r="M1" s="65" t="s">
        <v>4</v>
      </c>
    </row>
    <row r="2" spans="1:13" ht="24" customHeight="1">
      <c r="A2" s="11" t="s">
        <v>0</v>
      </c>
      <c r="B2" s="122"/>
      <c r="C2" s="71"/>
      <c r="D2" s="71"/>
      <c r="E2" s="71"/>
      <c r="F2" s="71"/>
      <c r="G2" s="71"/>
      <c r="H2" s="71"/>
      <c r="I2" s="71"/>
      <c r="J2" s="71"/>
      <c r="K2" s="71"/>
      <c r="L2" s="71"/>
      <c r="M2" s="76"/>
    </row>
    <row r="3" spans="1:13" ht="19.5" customHeight="1">
      <c r="A3" s="83" t="s">
        <v>17</v>
      </c>
      <c r="B3" s="123">
        <v>59</v>
      </c>
      <c r="C3" s="124">
        <v>61.92</v>
      </c>
      <c r="D3" s="124">
        <v>63.5</v>
      </c>
      <c r="E3" s="124"/>
      <c r="F3" s="124"/>
      <c r="G3" s="124"/>
      <c r="H3" s="124"/>
      <c r="I3" s="124"/>
      <c r="J3" s="124"/>
      <c r="K3" s="124"/>
      <c r="L3" s="84">
        <f>SUM(B3:K3)</f>
        <v>184.42000000000002</v>
      </c>
      <c r="M3" s="39">
        <f>L3/3</f>
        <v>61.473333333333336</v>
      </c>
    </row>
    <row r="4" spans="1:13" ht="18" customHeight="1">
      <c r="A4" s="83" t="s">
        <v>18</v>
      </c>
      <c r="B4" s="123">
        <v>82.73</v>
      </c>
      <c r="C4" s="124">
        <v>88.58</v>
      </c>
      <c r="D4" s="124">
        <v>88.6</v>
      </c>
      <c r="E4" s="124"/>
      <c r="F4" s="124"/>
      <c r="G4" s="124"/>
      <c r="H4" s="124"/>
      <c r="I4" s="124"/>
      <c r="J4" s="124"/>
      <c r="K4" s="124"/>
      <c r="L4" s="84">
        <f aca="true" t="shared" si="0" ref="L4:L22">SUM(B4:K4)</f>
        <v>259.90999999999997</v>
      </c>
      <c r="M4" s="39">
        <f aca="true" t="shared" si="1" ref="M4:M22">L4/3</f>
        <v>86.63666666666666</v>
      </c>
    </row>
    <row r="5" spans="1:13" ht="16.5" customHeight="1">
      <c r="A5" s="83" t="s">
        <v>19</v>
      </c>
      <c r="B5" s="123">
        <v>65.82</v>
      </c>
      <c r="C5" s="124">
        <v>53.67</v>
      </c>
      <c r="D5" s="124">
        <v>74.5</v>
      </c>
      <c r="E5" s="124"/>
      <c r="F5" s="124"/>
      <c r="G5" s="124"/>
      <c r="H5" s="124"/>
      <c r="I5" s="124"/>
      <c r="J5" s="124"/>
      <c r="K5" s="124"/>
      <c r="L5" s="84">
        <f t="shared" si="0"/>
        <v>193.99</v>
      </c>
      <c r="M5" s="39">
        <f t="shared" si="1"/>
        <v>64.66333333333334</v>
      </c>
    </row>
    <row r="6" spans="1:13" ht="19.5" customHeight="1">
      <c r="A6" s="83" t="s">
        <v>20</v>
      </c>
      <c r="B6" s="123">
        <v>83</v>
      </c>
      <c r="C6" s="124">
        <v>82.83</v>
      </c>
      <c r="D6" s="124">
        <v>85</v>
      </c>
      <c r="E6" s="124"/>
      <c r="F6" s="124"/>
      <c r="G6" s="124"/>
      <c r="H6" s="124"/>
      <c r="I6" s="124"/>
      <c r="J6" s="124"/>
      <c r="K6" s="124"/>
      <c r="L6" s="84">
        <f t="shared" si="0"/>
        <v>250.82999999999998</v>
      </c>
      <c r="M6" s="39">
        <f t="shared" si="1"/>
        <v>83.61</v>
      </c>
    </row>
    <row r="7" spans="1:13" ht="20.25" customHeight="1">
      <c r="A7" s="83" t="s">
        <v>21</v>
      </c>
      <c r="B7" s="123">
        <v>56.44</v>
      </c>
      <c r="C7" s="124">
        <v>60.82</v>
      </c>
      <c r="D7" s="124">
        <v>68.08</v>
      </c>
      <c r="E7" s="124"/>
      <c r="F7" s="124"/>
      <c r="G7" s="124"/>
      <c r="H7" s="124"/>
      <c r="I7" s="124"/>
      <c r="J7" s="124"/>
      <c r="K7" s="124"/>
      <c r="L7" s="84">
        <f t="shared" si="0"/>
        <v>185.33999999999997</v>
      </c>
      <c r="M7" s="39">
        <f t="shared" si="1"/>
        <v>61.779999999999994</v>
      </c>
    </row>
    <row r="8" spans="1:13" ht="21.75" customHeight="1">
      <c r="A8" s="83" t="s">
        <v>22</v>
      </c>
      <c r="B8" s="123">
        <v>66.09</v>
      </c>
      <c r="C8" s="124">
        <v>60.64</v>
      </c>
      <c r="D8" s="124">
        <v>62.33</v>
      </c>
      <c r="E8" s="124"/>
      <c r="F8" s="124"/>
      <c r="G8" s="124"/>
      <c r="H8" s="124"/>
      <c r="I8" s="124"/>
      <c r="J8" s="124"/>
      <c r="K8" s="124"/>
      <c r="L8" s="84">
        <f t="shared" si="0"/>
        <v>189.06</v>
      </c>
      <c r="M8" s="39">
        <f t="shared" si="1"/>
        <v>63.02</v>
      </c>
    </row>
    <row r="9" spans="1:13" ht="19.5" customHeight="1">
      <c r="A9" s="83" t="s">
        <v>23</v>
      </c>
      <c r="B9" s="123">
        <v>83.27</v>
      </c>
      <c r="C9" s="124">
        <v>85.33</v>
      </c>
      <c r="D9" s="124">
        <v>89.4</v>
      </c>
      <c r="E9" s="124"/>
      <c r="F9" s="124"/>
      <c r="G9" s="124"/>
      <c r="H9" s="124"/>
      <c r="I9" s="124"/>
      <c r="J9" s="124"/>
      <c r="K9" s="124"/>
      <c r="L9" s="84">
        <f t="shared" si="0"/>
        <v>258</v>
      </c>
      <c r="M9" s="39">
        <f t="shared" si="1"/>
        <v>86</v>
      </c>
    </row>
    <row r="10" spans="1:13" ht="23.25" customHeight="1">
      <c r="A10" s="83" t="s">
        <v>24</v>
      </c>
      <c r="B10" s="123">
        <v>76.45</v>
      </c>
      <c r="C10" s="124">
        <v>70.92</v>
      </c>
      <c r="D10" s="124">
        <v>75.4</v>
      </c>
      <c r="E10" s="124"/>
      <c r="F10" s="124"/>
      <c r="G10" s="124"/>
      <c r="H10" s="124"/>
      <c r="I10" s="124"/>
      <c r="J10" s="124"/>
      <c r="K10" s="124"/>
      <c r="L10" s="84">
        <f t="shared" si="0"/>
        <v>222.77</v>
      </c>
      <c r="M10" s="39">
        <f t="shared" si="1"/>
        <v>74.25666666666667</v>
      </c>
    </row>
    <row r="11" spans="1:13" ht="23.25" customHeight="1">
      <c r="A11" s="83" t="s">
        <v>25</v>
      </c>
      <c r="B11" s="123">
        <v>81.73</v>
      </c>
      <c r="C11" s="124">
        <v>87.33</v>
      </c>
      <c r="D11" s="124">
        <v>85.08</v>
      </c>
      <c r="E11" s="124"/>
      <c r="F11" s="124"/>
      <c r="G11" s="124"/>
      <c r="H11" s="124"/>
      <c r="I11" s="124"/>
      <c r="J11" s="124"/>
      <c r="K11" s="124"/>
      <c r="L11" s="84">
        <f t="shared" si="0"/>
        <v>254.14</v>
      </c>
      <c r="M11" s="39">
        <f t="shared" si="1"/>
        <v>84.71333333333332</v>
      </c>
    </row>
    <row r="12" spans="1:13" ht="20.25" customHeight="1">
      <c r="A12" s="83" t="s">
        <v>26</v>
      </c>
      <c r="B12" s="123">
        <v>84.91</v>
      </c>
      <c r="C12" s="124">
        <v>83.92</v>
      </c>
      <c r="D12" s="124">
        <v>87</v>
      </c>
      <c r="E12" s="124"/>
      <c r="F12" s="124"/>
      <c r="G12" s="124"/>
      <c r="H12" s="124"/>
      <c r="I12" s="124"/>
      <c r="J12" s="124"/>
      <c r="K12" s="124"/>
      <c r="L12" s="84">
        <f t="shared" si="0"/>
        <v>255.82999999999998</v>
      </c>
      <c r="M12" s="39">
        <f t="shared" si="1"/>
        <v>85.27666666666666</v>
      </c>
    </row>
    <row r="13" spans="1:13" ht="21" customHeight="1">
      <c r="A13" s="83" t="s">
        <v>27</v>
      </c>
      <c r="B13" s="123">
        <v>72.64</v>
      </c>
      <c r="C13" s="124">
        <v>70.25</v>
      </c>
      <c r="D13" s="124">
        <v>81.75</v>
      </c>
      <c r="E13" s="124"/>
      <c r="F13" s="124"/>
      <c r="G13" s="124"/>
      <c r="H13" s="124"/>
      <c r="I13" s="124"/>
      <c r="J13" s="124"/>
      <c r="K13" s="124"/>
      <c r="L13" s="84">
        <f t="shared" si="0"/>
        <v>224.64</v>
      </c>
      <c r="M13" s="39">
        <f t="shared" si="1"/>
        <v>74.88</v>
      </c>
    </row>
    <row r="14" spans="1:13" ht="21.75" customHeight="1">
      <c r="A14" s="83" t="s">
        <v>28</v>
      </c>
      <c r="B14" s="123">
        <v>73.55</v>
      </c>
      <c r="C14" s="124">
        <v>62.92</v>
      </c>
      <c r="D14" s="124">
        <v>68.8</v>
      </c>
      <c r="E14" s="124"/>
      <c r="F14" s="124"/>
      <c r="G14" s="124"/>
      <c r="H14" s="124"/>
      <c r="I14" s="124"/>
      <c r="J14" s="124"/>
      <c r="K14" s="124"/>
      <c r="L14" s="84">
        <f t="shared" si="0"/>
        <v>205.26999999999998</v>
      </c>
      <c r="M14" s="39">
        <f t="shared" si="1"/>
        <v>68.42333333333333</v>
      </c>
    </row>
    <row r="15" spans="1:13" ht="21" customHeight="1">
      <c r="A15" s="83" t="s">
        <v>29</v>
      </c>
      <c r="B15" s="123">
        <v>81.18</v>
      </c>
      <c r="C15" s="124">
        <v>83.67</v>
      </c>
      <c r="D15" s="124">
        <v>83.08</v>
      </c>
      <c r="E15" s="124"/>
      <c r="F15" s="124"/>
      <c r="G15" s="124"/>
      <c r="H15" s="124"/>
      <c r="I15" s="124"/>
      <c r="J15" s="124"/>
      <c r="K15" s="124"/>
      <c r="L15" s="84">
        <f t="shared" si="0"/>
        <v>247.93</v>
      </c>
      <c r="M15" s="39">
        <f t="shared" si="1"/>
        <v>82.64333333333333</v>
      </c>
    </row>
    <row r="16" spans="1:13" ht="22.5" customHeight="1">
      <c r="A16" s="83" t="s">
        <v>30</v>
      </c>
      <c r="B16" s="123">
        <v>69.27</v>
      </c>
      <c r="C16" s="124">
        <v>76.42</v>
      </c>
      <c r="D16" s="124">
        <v>85.7</v>
      </c>
      <c r="E16" s="124"/>
      <c r="F16" s="124"/>
      <c r="G16" s="124"/>
      <c r="H16" s="124"/>
      <c r="I16" s="124"/>
      <c r="J16" s="124"/>
      <c r="K16" s="124"/>
      <c r="L16" s="84">
        <f t="shared" si="0"/>
        <v>231.39</v>
      </c>
      <c r="M16" s="39">
        <f t="shared" si="1"/>
        <v>77.13</v>
      </c>
    </row>
    <row r="17" spans="1:13" ht="18.75" customHeight="1">
      <c r="A17" s="83" t="s">
        <v>31</v>
      </c>
      <c r="B17" s="123">
        <v>80.27</v>
      </c>
      <c r="C17" s="124">
        <v>86.17</v>
      </c>
      <c r="D17" s="124">
        <v>84.42</v>
      </c>
      <c r="E17" s="124"/>
      <c r="F17" s="124"/>
      <c r="G17" s="124"/>
      <c r="H17" s="124"/>
      <c r="I17" s="124"/>
      <c r="J17" s="124"/>
      <c r="K17" s="124"/>
      <c r="L17" s="84">
        <f t="shared" si="0"/>
        <v>250.86</v>
      </c>
      <c r="M17" s="39">
        <f t="shared" si="1"/>
        <v>83.62</v>
      </c>
    </row>
    <row r="18" spans="1:13" ht="20.25" customHeight="1">
      <c r="A18" s="83" t="s">
        <v>32</v>
      </c>
      <c r="B18" s="123">
        <v>83.64</v>
      </c>
      <c r="C18" s="124">
        <v>83.58</v>
      </c>
      <c r="D18" s="124">
        <v>85.9</v>
      </c>
      <c r="E18" s="124"/>
      <c r="F18" s="124"/>
      <c r="G18" s="124"/>
      <c r="H18" s="124"/>
      <c r="I18" s="124"/>
      <c r="J18" s="124"/>
      <c r="K18" s="124"/>
      <c r="L18" s="84">
        <f t="shared" si="0"/>
        <v>253.12</v>
      </c>
      <c r="M18" s="39">
        <f t="shared" si="1"/>
        <v>84.37333333333333</v>
      </c>
    </row>
    <row r="19" spans="1:13" ht="20.25" customHeight="1">
      <c r="A19" s="83" t="s">
        <v>33</v>
      </c>
      <c r="B19" s="123">
        <v>78.18</v>
      </c>
      <c r="C19" s="124">
        <v>86.58</v>
      </c>
      <c r="D19" s="124">
        <v>85</v>
      </c>
      <c r="E19" s="124"/>
      <c r="F19" s="124"/>
      <c r="G19" s="124"/>
      <c r="H19" s="124"/>
      <c r="I19" s="124"/>
      <c r="J19" s="124"/>
      <c r="K19" s="124"/>
      <c r="L19" s="84">
        <f t="shared" si="0"/>
        <v>249.76</v>
      </c>
      <c r="M19" s="39">
        <f t="shared" si="1"/>
        <v>83.25333333333333</v>
      </c>
    </row>
    <row r="20" spans="1:13" ht="20.25" customHeight="1">
      <c r="A20" s="83" t="s">
        <v>34</v>
      </c>
      <c r="B20" s="123">
        <v>69</v>
      </c>
      <c r="C20" s="124">
        <v>62.17</v>
      </c>
      <c r="D20" s="124">
        <v>66.08</v>
      </c>
      <c r="E20" s="124"/>
      <c r="F20" s="124"/>
      <c r="G20" s="124"/>
      <c r="H20" s="124"/>
      <c r="I20" s="124"/>
      <c r="J20" s="124"/>
      <c r="K20" s="124"/>
      <c r="L20" s="84">
        <f t="shared" si="0"/>
        <v>197.25</v>
      </c>
      <c r="M20" s="39">
        <f t="shared" si="1"/>
        <v>65.75</v>
      </c>
    </row>
    <row r="21" spans="1:13" ht="20.25" customHeight="1">
      <c r="A21" s="83" t="s">
        <v>35</v>
      </c>
      <c r="B21" s="123">
        <v>78.91</v>
      </c>
      <c r="C21" s="124">
        <v>24.5</v>
      </c>
      <c r="D21" s="124">
        <v>80.92</v>
      </c>
      <c r="E21" s="124"/>
      <c r="F21" s="124"/>
      <c r="G21" s="124"/>
      <c r="H21" s="124"/>
      <c r="I21" s="124"/>
      <c r="J21" s="124"/>
      <c r="K21" s="124"/>
      <c r="L21" s="84">
        <f t="shared" si="0"/>
        <v>184.32999999999998</v>
      </c>
      <c r="M21" s="39">
        <f t="shared" si="1"/>
        <v>61.44333333333333</v>
      </c>
    </row>
    <row r="22" spans="1:13" ht="20.25" customHeight="1">
      <c r="A22" s="83" t="s">
        <v>36</v>
      </c>
      <c r="B22" s="123">
        <v>74.09</v>
      </c>
      <c r="C22" s="124">
        <v>85.42</v>
      </c>
      <c r="D22" s="124">
        <v>75.67</v>
      </c>
      <c r="E22" s="124"/>
      <c r="F22" s="124"/>
      <c r="G22" s="124"/>
      <c r="H22" s="124"/>
      <c r="I22" s="124"/>
      <c r="J22" s="124"/>
      <c r="K22" s="124"/>
      <c r="L22" s="84">
        <f t="shared" si="0"/>
        <v>235.18</v>
      </c>
      <c r="M22" s="39">
        <f t="shared" si="1"/>
        <v>78.39333333333333</v>
      </c>
    </row>
    <row r="23" spans="1:12" ht="12.7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10.50390625" style="0" customWidth="1"/>
    <col min="2" max="2" width="8.00390625" style="0" customWidth="1"/>
    <col min="3" max="11" width="7.625" style="0" customWidth="1"/>
    <col min="12" max="12" width="11.00390625" style="0" customWidth="1"/>
    <col min="13" max="13" width="5.75390625" style="0" customWidth="1"/>
    <col min="14" max="14" width="4.875" style="0" customWidth="1"/>
    <col min="15" max="15" width="3.625" style="0" customWidth="1"/>
  </cols>
  <sheetData>
    <row r="1" spans="1:16" ht="165" customHeight="1">
      <c r="A1" s="79" t="s">
        <v>153</v>
      </c>
      <c r="B1" s="80" t="s">
        <v>5</v>
      </c>
      <c r="C1" s="80" t="s">
        <v>6</v>
      </c>
      <c r="D1" s="80" t="s">
        <v>7</v>
      </c>
      <c r="E1" s="80" t="s">
        <v>8</v>
      </c>
      <c r="F1" s="80" t="s">
        <v>9</v>
      </c>
      <c r="G1" s="80" t="s">
        <v>10</v>
      </c>
      <c r="H1" s="80" t="s">
        <v>15</v>
      </c>
      <c r="I1" s="80" t="s">
        <v>146</v>
      </c>
      <c r="J1" s="80" t="s">
        <v>160</v>
      </c>
      <c r="K1" s="80" t="s">
        <v>161</v>
      </c>
      <c r="L1" s="80" t="s">
        <v>3</v>
      </c>
      <c r="M1" s="81" t="s">
        <v>4</v>
      </c>
      <c r="N1" s="15"/>
      <c r="O1" s="15"/>
      <c r="P1" s="2"/>
    </row>
    <row r="2" spans="1:16" ht="24" customHeight="1">
      <c r="A2" s="5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6"/>
      <c r="O2" s="17"/>
      <c r="P2" s="2"/>
    </row>
    <row r="3" spans="1:16" ht="21.75" customHeight="1">
      <c r="A3" s="75">
        <v>170105</v>
      </c>
      <c r="B3" s="5">
        <v>71.08</v>
      </c>
      <c r="C3" s="5">
        <v>76.79</v>
      </c>
      <c r="D3" s="5">
        <v>77</v>
      </c>
      <c r="E3" s="5">
        <v>77.9</v>
      </c>
      <c r="F3" s="5">
        <v>78</v>
      </c>
      <c r="G3" s="5"/>
      <c r="H3" s="5"/>
      <c r="I3" s="5"/>
      <c r="J3" s="5"/>
      <c r="K3" s="5"/>
      <c r="L3" s="5">
        <f>SUM(B3:K3)</f>
        <v>380.77</v>
      </c>
      <c r="M3" s="5">
        <f>L3/5</f>
        <v>76.154</v>
      </c>
      <c r="N3" s="17"/>
      <c r="O3" s="17"/>
      <c r="P3" s="2"/>
    </row>
    <row r="4" spans="1:16" ht="18.75" customHeight="1">
      <c r="A4" s="75">
        <v>170106</v>
      </c>
      <c r="B4" s="5">
        <v>65.25</v>
      </c>
      <c r="C4" s="5">
        <v>74.86</v>
      </c>
      <c r="D4" s="5">
        <v>78.43</v>
      </c>
      <c r="E4" s="5">
        <v>77.6</v>
      </c>
      <c r="F4" s="5">
        <v>85</v>
      </c>
      <c r="G4" s="5"/>
      <c r="H4" s="5"/>
      <c r="I4" s="5"/>
      <c r="J4" s="5"/>
      <c r="K4" s="5"/>
      <c r="L4" s="5">
        <f>SUM(B4:K4)</f>
        <v>381.14</v>
      </c>
      <c r="M4" s="5">
        <f>L4/5</f>
        <v>76.228</v>
      </c>
      <c r="N4" s="17"/>
      <c r="O4" s="17"/>
      <c r="P4" s="2"/>
    </row>
    <row r="5" spans="1:16" ht="23.25" customHeight="1">
      <c r="A5" s="75">
        <v>170108</v>
      </c>
      <c r="B5" s="5">
        <v>85</v>
      </c>
      <c r="C5" s="5">
        <v>80.29</v>
      </c>
      <c r="D5" s="5">
        <v>83.36</v>
      </c>
      <c r="E5" s="5">
        <v>83.5</v>
      </c>
      <c r="F5" s="5">
        <v>75</v>
      </c>
      <c r="G5" s="5"/>
      <c r="H5" s="5"/>
      <c r="I5" s="5"/>
      <c r="J5" s="5"/>
      <c r="K5" s="5"/>
      <c r="L5" s="5">
        <f>SUM(B5:K5)</f>
        <v>407.15000000000003</v>
      </c>
      <c r="M5" s="5">
        <f>L5/5</f>
        <v>81.43</v>
      </c>
      <c r="N5" s="17"/>
      <c r="O5" s="17"/>
      <c r="P5" s="2"/>
    </row>
    <row r="6" spans="1:16" ht="22.5" customHeight="1">
      <c r="A6" s="75">
        <v>170109</v>
      </c>
      <c r="B6" s="5">
        <v>85.17</v>
      </c>
      <c r="C6" s="5">
        <v>83.43</v>
      </c>
      <c r="D6" s="5">
        <v>85.14</v>
      </c>
      <c r="E6" s="5">
        <v>84.9</v>
      </c>
      <c r="F6" s="5">
        <v>92</v>
      </c>
      <c r="G6" s="5"/>
      <c r="H6" s="5"/>
      <c r="I6" s="5"/>
      <c r="J6" s="5"/>
      <c r="K6" s="5"/>
      <c r="L6" s="5">
        <f>SUM(B6:K6)</f>
        <v>430.64</v>
      </c>
      <c r="M6" s="5">
        <f>L6/5</f>
        <v>86.128</v>
      </c>
      <c r="N6" s="3"/>
      <c r="O6" s="3"/>
      <c r="P6" s="2"/>
    </row>
    <row r="7" spans="13:16" ht="12.75">
      <c r="M7" s="2"/>
      <c r="N7" s="2"/>
      <c r="O7" s="2"/>
      <c r="P7" s="2"/>
    </row>
    <row r="8" spans="13:16" ht="12.75">
      <c r="M8" s="2"/>
      <c r="N8" s="2"/>
      <c r="O8" s="2"/>
      <c r="P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0" sqref="A10:B10"/>
    </sheetView>
  </sheetViews>
  <sheetFormatPr defaultColWidth="9.00390625" defaultRowHeight="12.75"/>
  <cols>
    <col min="1" max="1" width="10.625" style="0" customWidth="1"/>
    <col min="2" max="2" width="7.50390625" style="0" customWidth="1"/>
    <col min="3" max="9" width="7.125" style="0" customWidth="1"/>
    <col min="10" max="10" width="9.125" style="0" customWidth="1"/>
    <col min="11" max="11" width="6.25390625" style="0" customWidth="1"/>
    <col min="12" max="12" width="6.625" style="0" customWidth="1"/>
  </cols>
  <sheetData>
    <row r="1" spans="1:10" ht="1.5" customHeight="1" thickBot="1">
      <c r="A1" s="4"/>
      <c r="B1" s="24"/>
      <c r="C1" s="25"/>
      <c r="D1" s="82"/>
      <c r="E1" s="82"/>
      <c r="F1" s="82"/>
      <c r="G1" s="82"/>
      <c r="H1" s="82"/>
      <c r="I1" s="82"/>
      <c r="J1" s="26"/>
    </row>
    <row r="2" spans="1:10" ht="0.75" customHeight="1" hidden="1">
      <c r="A2" s="58"/>
      <c r="B2" s="59"/>
      <c r="C2" s="59"/>
      <c r="D2" s="14"/>
      <c r="E2" s="14"/>
      <c r="F2" s="14"/>
      <c r="G2" s="14"/>
      <c r="H2" s="14"/>
      <c r="I2" s="14"/>
      <c r="J2" s="14"/>
    </row>
    <row r="3" spans="1:11" ht="111" customHeight="1">
      <c r="A3" s="77" t="s">
        <v>12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15</v>
      </c>
      <c r="I3" s="44" t="s">
        <v>146</v>
      </c>
      <c r="J3" s="44" t="s">
        <v>3</v>
      </c>
      <c r="K3" s="45" t="s">
        <v>4</v>
      </c>
    </row>
    <row r="4" spans="1:11" ht="24" customHeight="1" thickBot="1">
      <c r="A4" s="6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8"/>
    </row>
    <row r="5" spans="1:11" ht="18" customHeight="1" thickBot="1">
      <c r="A5" s="99">
        <v>170073</v>
      </c>
      <c r="B5" s="89">
        <v>95.25</v>
      </c>
      <c r="C5" s="89">
        <v>90.3</v>
      </c>
      <c r="D5" s="89">
        <v>86.62</v>
      </c>
      <c r="E5" s="89">
        <v>91.17</v>
      </c>
      <c r="F5" s="89">
        <v>95</v>
      </c>
      <c r="G5" s="89"/>
      <c r="H5" s="89"/>
      <c r="I5" s="89"/>
      <c r="J5" s="89">
        <f>SUM(B5:I5)</f>
        <v>458.34000000000003</v>
      </c>
      <c r="K5" s="90">
        <f>J5/5</f>
        <v>91.668</v>
      </c>
    </row>
    <row r="6" spans="1:11" ht="19.5" customHeight="1" thickBot="1">
      <c r="A6" s="75">
        <v>170074</v>
      </c>
      <c r="B6" s="5">
        <v>87.58</v>
      </c>
      <c r="C6" s="5">
        <v>85.6</v>
      </c>
      <c r="D6" s="5">
        <v>78</v>
      </c>
      <c r="E6" s="5">
        <v>82.75</v>
      </c>
      <c r="F6" s="5">
        <v>81</v>
      </c>
      <c r="G6" s="5"/>
      <c r="H6" s="5"/>
      <c r="I6" s="5"/>
      <c r="J6" s="89">
        <f aca="true" t="shared" si="0" ref="J6:J29">SUM(B6:I6)</f>
        <v>414.93</v>
      </c>
      <c r="K6" s="90">
        <f aca="true" t="shared" si="1" ref="K6:K29">J6/5</f>
        <v>82.986</v>
      </c>
    </row>
    <row r="7" spans="1:11" ht="18" customHeight="1" thickBot="1">
      <c r="A7" s="75">
        <v>170075</v>
      </c>
      <c r="B7" s="5">
        <v>80.25</v>
      </c>
      <c r="C7" s="5">
        <v>71.4</v>
      </c>
      <c r="D7" s="5">
        <v>69.46</v>
      </c>
      <c r="E7" s="5">
        <v>66</v>
      </c>
      <c r="F7" s="5">
        <v>36</v>
      </c>
      <c r="G7" s="5"/>
      <c r="H7" s="5"/>
      <c r="I7" s="5"/>
      <c r="J7" s="89">
        <f t="shared" si="0"/>
        <v>323.11</v>
      </c>
      <c r="K7" s="90">
        <f t="shared" si="1"/>
        <v>64.622</v>
      </c>
    </row>
    <row r="8" spans="1:11" ht="19.5" customHeight="1" thickBot="1">
      <c r="A8" s="75">
        <v>170076</v>
      </c>
      <c r="B8" s="5">
        <v>82</v>
      </c>
      <c r="C8" s="5">
        <v>84</v>
      </c>
      <c r="D8" s="5">
        <v>78.31</v>
      </c>
      <c r="E8" s="5">
        <v>73.5</v>
      </c>
      <c r="F8" s="5">
        <v>75</v>
      </c>
      <c r="G8" s="5"/>
      <c r="H8" s="5"/>
      <c r="I8" s="5"/>
      <c r="J8" s="89">
        <f t="shared" si="0"/>
        <v>392.81</v>
      </c>
      <c r="K8" s="90">
        <f t="shared" si="1"/>
        <v>78.562</v>
      </c>
    </row>
    <row r="9" spans="1:11" ht="19.5" customHeight="1" thickBot="1">
      <c r="A9" s="75">
        <v>170078</v>
      </c>
      <c r="B9" s="5">
        <v>75.55</v>
      </c>
      <c r="C9" s="5">
        <v>66.67</v>
      </c>
      <c r="D9" s="5">
        <v>56.08</v>
      </c>
      <c r="E9" s="5">
        <v>29.99</v>
      </c>
      <c r="F9" s="5">
        <v>40</v>
      </c>
      <c r="G9" s="5"/>
      <c r="H9" s="5"/>
      <c r="I9" s="5"/>
      <c r="J9" s="89">
        <f t="shared" si="0"/>
        <v>268.29</v>
      </c>
      <c r="K9" s="90">
        <f t="shared" si="1"/>
        <v>53.658</v>
      </c>
    </row>
    <row r="10" spans="1:11" ht="19.5" customHeight="1" thickBot="1">
      <c r="A10" s="75">
        <v>170080</v>
      </c>
      <c r="B10" s="5">
        <v>74.83</v>
      </c>
      <c r="C10" s="5">
        <v>79.9</v>
      </c>
      <c r="D10" s="5">
        <v>74.46</v>
      </c>
      <c r="E10" s="5">
        <v>77.83</v>
      </c>
      <c r="F10" s="5">
        <v>80</v>
      </c>
      <c r="G10" s="5"/>
      <c r="H10" s="5"/>
      <c r="I10" s="5"/>
      <c r="J10" s="89">
        <f t="shared" si="0"/>
        <v>387.02</v>
      </c>
      <c r="K10" s="90">
        <f t="shared" si="1"/>
        <v>77.404</v>
      </c>
    </row>
    <row r="11" spans="1:11" ht="22.5" customHeight="1" thickBot="1">
      <c r="A11" s="75">
        <v>170081</v>
      </c>
      <c r="B11" s="5">
        <v>71.75</v>
      </c>
      <c r="C11" s="5">
        <v>68.8</v>
      </c>
      <c r="D11" s="5">
        <v>68.85</v>
      </c>
      <c r="E11" s="5">
        <v>70.18</v>
      </c>
      <c r="F11" s="5">
        <v>60</v>
      </c>
      <c r="G11" s="5"/>
      <c r="H11" s="5"/>
      <c r="I11" s="5"/>
      <c r="J11" s="89">
        <f t="shared" si="0"/>
        <v>339.58000000000004</v>
      </c>
      <c r="K11" s="90">
        <f t="shared" si="1"/>
        <v>67.91600000000001</v>
      </c>
    </row>
    <row r="12" spans="1:11" ht="22.5" customHeight="1" thickBot="1">
      <c r="A12" s="75">
        <v>170083</v>
      </c>
      <c r="B12" s="5">
        <v>89.75</v>
      </c>
      <c r="C12" s="5">
        <v>88.33</v>
      </c>
      <c r="D12" s="5">
        <v>87.31</v>
      </c>
      <c r="E12" s="5">
        <v>89.17</v>
      </c>
      <c r="F12" s="5">
        <v>88</v>
      </c>
      <c r="G12" s="5"/>
      <c r="H12" s="5"/>
      <c r="I12" s="5"/>
      <c r="J12" s="89">
        <f t="shared" si="0"/>
        <v>442.56</v>
      </c>
      <c r="K12" s="90">
        <f t="shared" si="1"/>
        <v>88.512</v>
      </c>
    </row>
    <row r="13" spans="1:11" ht="21" customHeight="1" thickBot="1">
      <c r="A13" s="75">
        <v>170084</v>
      </c>
      <c r="B13" s="5">
        <v>86.75</v>
      </c>
      <c r="C13" s="5">
        <v>74.5</v>
      </c>
      <c r="D13" s="5">
        <v>72.46</v>
      </c>
      <c r="E13" s="5">
        <v>77.45</v>
      </c>
      <c r="F13" s="5">
        <v>74</v>
      </c>
      <c r="G13" s="5"/>
      <c r="H13" s="5"/>
      <c r="I13" s="5"/>
      <c r="J13" s="89">
        <f t="shared" si="0"/>
        <v>385.15999999999997</v>
      </c>
      <c r="K13" s="90">
        <f t="shared" si="1"/>
        <v>77.032</v>
      </c>
    </row>
    <row r="14" spans="1:11" ht="19.5" customHeight="1" thickBot="1">
      <c r="A14" s="75">
        <v>170085</v>
      </c>
      <c r="B14" s="5">
        <v>88.92</v>
      </c>
      <c r="C14" s="5">
        <v>88.9</v>
      </c>
      <c r="D14" s="5">
        <v>80</v>
      </c>
      <c r="E14" s="5">
        <v>86.42</v>
      </c>
      <c r="F14" s="5">
        <v>91</v>
      </c>
      <c r="G14" s="5"/>
      <c r="H14" s="5"/>
      <c r="I14" s="5"/>
      <c r="J14" s="89">
        <f t="shared" si="0"/>
        <v>435.24</v>
      </c>
      <c r="K14" s="90">
        <f t="shared" si="1"/>
        <v>87.048</v>
      </c>
    </row>
    <row r="15" spans="1:11" ht="19.5" customHeight="1" thickBot="1">
      <c r="A15" s="75">
        <v>170087</v>
      </c>
      <c r="B15" s="5">
        <v>77</v>
      </c>
      <c r="C15" s="5">
        <v>71.8</v>
      </c>
      <c r="D15" s="5">
        <v>81.23</v>
      </c>
      <c r="E15" s="5">
        <v>81.5</v>
      </c>
      <c r="F15" s="5">
        <v>79</v>
      </c>
      <c r="G15" s="5"/>
      <c r="H15" s="5"/>
      <c r="I15" s="5"/>
      <c r="J15" s="89">
        <f t="shared" si="0"/>
        <v>390.53000000000003</v>
      </c>
      <c r="K15" s="90">
        <f t="shared" si="1"/>
        <v>78.10600000000001</v>
      </c>
    </row>
    <row r="16" spans="1:11" ht="24" customHeight="1" thickBot="1">
      <c r="A16" s="75">
        <v>170088</v>
      </c>
      <c r="B16" s="5">
        <v>80.33</v>
      </c>
      <c r="C16" s="5">
        <v>74</v>
      </c>
      <c r="D16" s="5">
        <v>77.54</v>
      </c>
      <c r="E16" s="5">
        <v>80.33</v>
      </c>
      <c r="F16" s="5">
        <v>75</v>
      </c>
      <c r="G16" s="5"/>
      <c r="H16" s="5"/>
      <c r="I16" s="5"/>
      <c r="J16" s="89">
        <f t="shared" si="0"/>
        <v>387.2</v>
      </c>
      <c r="K16" s="90">
        <f t="shared" si="1"/>
        <v>77.44</v>
      </c>
    </row>
    <row r="17" spans="1:11" ht="21.75" customHeight="1" thickBot="1">
      <c r="A17" s="75">
        <v>170091</v>
      </c>
      <c r="B17" s="5">
        <v>90.17</v>
      </c>
      <c r="C17" s="5">
        <v>82.4</v>
      </c>
      <c r="D17" s="5">
        <v>81.23</v>
      </c>
      <c r="E17" s="5">
        <v>79.08</v>
      </c>
      <c r="F17" s="5">
        <v>78</v>
      </c>
      <c r="G17" s="5"/>
      <c r="H17" s="5"/>
      <c r="I17" s="5"/>
      <c r="J17" s="89">
        <f t="shared" si="0"/>
        <v>410.88</v>
      </c>
      <c r="K17" s="90">
        <f t="shared" si="1"/>
        <v>82.176</v>
      </c>
    </row>
    <row r="18" spans="1:11" ht="21.75" customHeight="1" thickBot="1">
      <c r="A18" s="75">
        <v>170092</v>
      </c>
      <c r="B18" s="5">
        <v>78.92</v>
      </c>
      <c r="C18" s="5">
        <v>82.7</v>
      </c>
      <c r="D18" s="5">
        <v>74.54</v>
      </c>
      <c r="E18" s="5">
        <v>73.58</v>
      </c>
      <c r="F18" s="5">
        <v>84</v>
      </c>
      <c r="G18" s="5"/>
      <c r="H18" s="5"/>
      <c r="I18" s="5"/>
      <c r="J18" s="89">
        <f t="shared" si="0"/>
        <v>393.74</v>
      </c>
      <c r="K18" s="90">
        <f t="shared" si="1"/>
        <v>78.748</v>
      </c>
    </row>
    <row r="19" spans="1:11" ht="24" customHeight="1" thickBot="1">
      <c r="A19" s="75">
        <v>170093</v>
      </c>
      <c r="B19" s="5">
        <v>89.25</v>
      </c>
      <c r="C19" s="5">
        <v>83.5</v>
      </c>
      <c r="D19" s="5">
        <v>78.46</v>
      </c>
      <c r="E19" s="5">
        <v>84.67</v>
      </c>
      <c r="F19" s="5">
        <v>87</v>
      </c>
      <c r="G19" s="5"/>
      <c r="H19" s="5"/>
      <c r="I19" s="5"/>
      <c r="J19" s="89">
        <f t="shared" si="0"/>
        <v>422.88</v>
      </c>
      <c r="K19" s="90">
        <f t="shared" si="1"/>
        <v>84.576</v>
      </c>
    </row>
    <row r="20" spans="1:11" ht="23.25" customHeight="1" thickBot="1">
      <c r="A20" s="75">
        <v>170094</v>
      </c>
      <c r="B20" s="5">
        <v>74.91</v>
      </c>
      <c r="C20" s="5">
        <v>74.8</v>
      </c>
      <c r="D20" s="5">
        <v>79.15</v>
      </c>
      <c r="E20" s="5">
        <v>78.25</v>
      </c>
      <c r="F20" s="5">
        <v>84</v>
      </c>
      <c r="G20" s="5"/>
      <c r="H20" s="5"/>
      <c r="I20" s="5"/>
      <c r="J20" s="89">
        <f t="shared" si="0"/>
        <v>391.11</v>
      </c>
      <c r="K20" s="90">
        <f t="shared" si="1"/>
        <v>78.22200000000001</v>
      </c>
    </row>
    <row r="21" spans="1:11" ht="22.5" customHeight="1" thickBot="1">
      <c r="A21" s="75">
        <v>170095</v>
      </c>
      <c r="B21" s="5">
        <v>89.25</v>
      </c>
      <c r="C21" s="5">
        <v>84</v>
      </c>
      <c r="D21" s="5">
        <v>76</v>
      </c>
      <c r="E21" s="5">
        <v>81.42</v>
      </c>
      <c r="F21" s="5">
        <v>86</v>
      </c>
      <c r="G21" s="5"/>
      <c r="H21" s="5"/>
      <c r="I21" s="5"/>
      <c r="J21" s="89">
        <f t="shared" si="0"/>
        <v>416.67</v>
      </c>
      <c r="K21" s="90">
        <f t="shared" si="1"/>
        <v>83.334</v>
      </c>
    </row>
    <row r="22" spans="1:11" ht="21.75" customHeight="1" thickBot="1">
      <c r="A22" s="75">
        <v>170098</v>
      </c>
      <c r="B22" s="5">
        <v>82.42</v>
      </c>
      <c r="C22" s="5">
        <v>84</v>
      </c>
      <c r="D22" s="5">
        <v>85.46</v>
      </c>
      <c r="E22" s="5">
        <v>86.58</v>
      </c>
      <c r="F22" s="5">
        <v>90</v>
      </c>
      <c r="G22" s="5"/>
      <c r="H22" s="5"/>
      <c r="I22" s="5"/>
      <c r="J22" s="89">
        <f t="shared" si="0"/>
        <v>428.46</v>
      </c>
      <c r="K22" s="90">
        <f t="shared" si="1"/>
        <v>85.692</v>
      </c>
    </row>
    <row r="23" spans="1:11" ht="21" customHeight="1" thickBot="1">
      <c r="A23" s="75">
        <v>170099</v>
      </c>
      <c r="B23" s="5">
        <v>85.58</v>
      </c>
      <c r="C23" s="5">
        <v>62.11</v>
      </c>
      <c r="D23" s="5">
        <v>61.67</v>
      </c>
      <c r="E23" s="5">
        <v>69.18</v>
      </c>
      <c r="F23" s="5">
        <v>49</v>
      </c>
      <c r="G23" s="5"/>
      <c r="H23" s="5"/>
      <c r="I23" s="5"/>
      <c r="J23" s="89">
        <f t="shared" si="0"/>
        <v>327.54</v>
      </c>
      <c r="K23" s="90">
        <f t="shared" si="1"/>
        <v>65.50800000000001</v>
      </c>
    </row>
    <row r="24" spans="1:11" ht="21" customHeight="1" thickBot="1">
      <c r="A24" s="75">
        <v>170100</v>
      </c>
      <c r="B24" s="5">
        <v>91.08</v>
      </c>
      <c r="C24" s="5">
        <v>82.3</v>
      </c>
      <c r="D24" s="5">
        <v>76.46</v>
      </c>
      <c r="E24" s="5">
        <v>78.45</v>
      </c>
      <c r="F24" s="5">
        <v>65</v>
      </c>
      <c r="G24" s="5"/>
      <c r="H24" s="5"/>
      <c r="I24" s="5"/>
      <c r="J24" s="89">
        <f t="shared" si="0"/>
        <v>393.28999999999996</v>
      </c>
      <c r="K24" s="90">
        <f t="shared" si="1"/>
        <v>78.65799999999999</v>
      </c>
    </row>
    <row r="25" spans="1:11" ht="23.25" customHeight="1" thickBot="1">
      <c r="A25" s="75">
        <v>170101</v>
      </c>
      <c r="B25" s="5">
        <v>92.5</v>
      </c>
      <c r="C25" s="5">
        <v>88.3</v>
      </c>
      <c r="D25" s="5">
        <v>85</v>
      </c>
      <c r="E25" s="5">
        <v>82.08</v>
      </c>
      <c r="F25" s="5">
        <v>84</v>
      </c>
      <c r="G25" s="5"/>
      <c r="H25" s="5"/>
      <c r="I25" s="5"/>
      <c r="J25" s="89">
        <f t="shared" si="0"/>
        <v>431.88</v>
      </c>
      <c r="K25" s="90">
        <f t="shared" si="1"/>
        <v>86.376</v>
      </c>
    </row>
    <row r="26" spans="1:11" ht="24.75" customHeight="1" thickBot="1">
      <c r="A26" s="75">
        <v>170102</v>
      </c>
      <c r="B26" s="5">
        <v>87.08</v>
      </c>
      <c r="C26" s="5">
        <v>84.3</v>
      </c>
      <c r="D26" s="5">
        <v>83</v>
      </c>
      <c r="E26" s="5">
        <v>88.25</v>
      </c>
      <c r="F26" s="5">
        <v>91</v>
      </c>
      <c r="G26" s="5"/>
      <c r="H26" s="5"/>
      <c r="I26" s="5"/>
      <c r="J26" s="89">
        <f t="shared" si="0"/>
        <v>433.63</v>
      </c>
      <c r="K26" s="90">
        <f t="shared" si="1"/>
        <v>86.726</v>
      </c>
    </row>
    <row r="27" spans="1:11" ht="20.25" customHeight="1" thickBot="1">
      <c r="A27" s="75">
        <v>170103</v>
      </c>
      <c r="B27" s="5">
        <v>86.83</v>
      </c>
      <c r="C27" s="5">
        <v>83.5</v>
      </c>
      <c r="D27" s="5">
        <v>83.62</v>
      </c>
      <c r="E27" s="5">
        <v>80.58</v>
      </c>
      <c r="F27" s="5">
        <v>78</v>
      </c>
      <c r="G27" s="5"/>
      <c r="H27" s="5"/>
      <c r="I27" s="5"/>
      <c r="J27" s="89">
        <f t="shared" si="0"/>
        <v>412.53</v>
      </c>
      <c r="K27" s="90">
        <f t="shared" si="1"/>
        <v>82.506</v>
      </c>
    </row>
    <row r="28" spans="1:11" ht="20.25" customHeight="1" thickBot="1">
      <c r="A28" s="75">
        <v>171620</v>
      </c>
      <c r="B28" s="5"/>
      <c r="C28" s="5">
        <v>84.8</v>
      </c>
      <c r="D28" s="5">
        <v>82</v>
      </c>
      <c r="E28" s="5">
        <v>84.08</v>
      </c>
      <c r="F28" s="5">
        <v>86</v>
      </c>
      <c r="G28" s="5"/>
      <c r="H28" s="5"/>
      <c r="I28" s="5"/>
      <c r="J28" s="89">
        <f t="shared" si="0"/>
        <v>336.88</v>
      </c>
      <c r="K28" s="90">
        <f>J28/4</f>
        <v>84.22</v>
      </c>
    </row>
    <row r="29" spans="1:11" ht="18.75" customHeight="1" thickBot="1">
      <c r="A29" s="78">
        <v>170104</v>
      </c>
      <c r="B29" s="48">
        <v>89.83</v>
      </c>
      <c r="C29" s="48">
        <v>89.5</v>
      </c>
      <c r="D29" s="48">
        <v>90.77</v>
      </c>
      <c r="E29" s="48">
        <v>92</v>
      </c>
      <c r="F29" s="48">
        <v>96</v>
      </c>
      <c r="G29" s="48"/>
      <c r="H29" s="48"/>
      <c r="I29" s="48"/>
      <c r="J29" s="89">
        <f t="shared" si="0"/>
        <v>458.09999999999997</v>
      </c>
      <c r="K29" s="90">
        <f t="shared" si="1"/>
        <v>91.61999999999999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9.50390625" style="0" customWidth="1"/>
    <col min="2" max="2" width="8.125" style="0" customWidth="1"/>
    <col min="3" max="9" width="7.625" style="0" customWidth="1"/>
    <col min="10" max="10" width="9.875" style="0" customWidth="1"/>
    <col min="11" max="11" width="6.25390625" style="0" customWidth="1"/>
  </cols>
  <sheetData>
    <row r="1" spans="1:11" ht="106.5" customHeight="1">
      <c r="A1" s="62" t="s">
        <v>152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</row>
    <row r="2" spans="1:11" ht="24" customHeight="1" thickBot="1">
      <c r="A2" s="11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103"/>
    </row>
    <row r="3" spans="1:11" ht="19.5" customHeight="1" thickBot="1">
      <c r="A3" s="99">
        <v>170050</v>
      </c>
      <c r="B3" s="104">
        <v>78.08</v>
      </c>
      <c r="C3" s="89">
        <v>74.64</v>
      </c>
      <c r="D3" s="89">
        <v>83.08</v>
      </c>
      <c r="E3" s="89">
        <v>77.15</v>
      </c>
      <c r="F3" s="89">
        <v>67.64</v>
      </c>
      <c r="G3" s="89"/>
      <c r="H3" s="89"/>
      <c r="I3" s="89"/>
      <c r="J3" s="89">
        <f>SUM(B3:I3)</f>
        <v>380.59000000000003</v>
      </c>
      <c r="K3" s="90">
        <f>J3/5</f>
        <v>76.11800000000001</v>
      </c>
    </row>
    <row r="4" spans="1:11" ht="18" customHeight="1" thickBot="1">
      <c r="A4" s="74">
        <v>170051</v>
      </c>
      <c r="B4" s="5">
        <v>83.5</v>
      </c>
      <c r="C4" s="5">
        <v>76.18</v>
      </c>
      <c r="D4" s="5">
        <v>79.67</v>
      </c>
      <c r="E4" s="5">
        <v>80</v>
      </c>
      <c r="F4" s="5">
        <v>75.36</v>
      </c>
      <c r="G4" s="5"/>
      <c r="H4" s="5"/>
      <c r="I4" s="5"/>
      <c r="J4" s="89">
        <f aca="true" t="shared" si="0" ref="J4:J20">SUM(B4:I4)</f>
        <v>394.71000000000004</v>
      </c>
      <c r="K4" s="90">
        <f aca="true" t="shared" si="1" ref="K4:K20">J4/5</f>
        <v>78.94200000000001</v>
      </c>
    </row>
    <row r="5" spans="1:11" ht="16.5" customHeight="1" thickBot="1">
      <c r="A5" s="74">
        <v>170052</v>
      </c>
      <c r="B5" s="5">
        <v>82.58</v>
      </c>
      <c r="C5" s="5">
        <v>85.82</v>
      </c>
      <c r="D5" s="5">
        <v>83.58</v>
      </c>
      <c r="E5" s="5">
        <v>77.31</v>
      </c>
      <c r="F5" s="5">
        <v>77</v>
      </c>
      <c r="G5" s="5"/>
      <c r="H5" s="5"/>
      <c r="I5" s="5"/>
      <c r="J5" s="89">
        <f t="shared" si="0"/>
        <v>406.28999999999996</v>
      </c>
      <c r="K5" s="90">
        <f t="shared" si="1"/>
        <v>81.258</v>
      </c>
    </row>
    <row r="6" spans="1:11" ht="19.5" customHeight="1" thickBot="1">
      <c r="A6" s="74">
        <v>170053</v>
      </c>
      <c r="B6" s="5">
        <v>81.42</v>
      </c>
      <c r="C6" s="5">
        <v>77</v>
      </c>
      <c r="D6" s="5">
        <v>81.42</v>
      </c>
      <c r="E6" s="5">
        <v>77.69</v>
      </c>
      <c r="F6" s="5">
        <v>69.5</v>
      </c>
      <c r="G6" s="5"/>
      <c r="H6" s="5"/>
      <c r="I6" s="5"/>
      <c r="J6" s="89">
        <f t="shared" si="0"/>
        <v>387.03000000000003</v>
      </c>
      <c r="K6" s="90">
        <f t="shared" si="1"/>
        <v>77.406</v>
      </c>
    </row>
    <row r="7" spans="1:11" ht="20.25" customHeight="1" thickBot="1">
      <c r="A7" s="74">
        <v>170054</v>
      </c>
      <c r="B7" s="5">
        <v>79.42</v>
      </c>
      <c r="C7" s="5">
        <v>70.27</v>
      </c>
      <c r="D7" s="5">
        <v>69.75</v>
      </c>
      <c r="E7" s="5">
        <v>69.69</v>
      </c>
      <c r="F7" s="5">
        <v>30</v>
      </c>
      <c r="G7" s="5"/>
      <c r="H7" s="5"/>
      <c r="I7" s="5"/>
      <c r="J7" s="89">
        <f t="shared" si="0"/>
        <v>319.13</v>
      </c>
      <c r="K7" s="90">
        <f t="shared" si="1"/>
        <v>63.826</v>
      </c>
    </row>
    <row r="8" spans="1:11" ht="19.5" customHeight="1" thickBot="1">
      <c r="A8" s="74">
        <v>170070</v>
      </c>
      <c r="B8" s="5">
        <v>86.42</v>
      </c>
      <c r="C8" s="5">
        <v>94.09</v>
      </c>
      <c r="D8" s="5">
        <v>87.75</v>
      </c>
      <c r="E8" s="5">
        <v>88.62</v>
      </c>
      <c r="F8" s="5">
        <v>85</v>
      </c>
      <c r="G8" s="5"/>
      <c r="H8" s="5"/>
      <c r="I8" s="5"/>
      <c r="J8" s="89">
        <f t="shared" si="0"/>
        <v>441.88</v>
      </c>
      <c r="K8" s="90">
        <f t="shared" si="1"/>
        <v>88.376</v>
      </c>
    </row>
    <row r="9" spans="1:11" ht="23.25" customHeight="1" thickBot="1">
      <c r="A9" s="74">
        <v>170056</v>
      </c>
      <c r="B9" s="5">
        <v>81.92</v>
      </c>
      <c r="C9" s="5">
        <v>80.27</v>
      </c>
      <c r="D9" s="5">
        <v>87.25</v>
      </c>
      <c r="E9" s="5">
        <v>78.92</v>
      </c>
      <c r="F9" s="5">
        <v>61.5</v>
      </c>
      <c r="G9" s="5"/>
      <c r="H9" s="5"/>
      <c r="I9" s="5"/>
      <c r="J9" s="89">
        <f t="shared" si="0"/>
        <v>389.86</v>
      </c>
      <c r="K9" s="90">
        <f t="shared" si="1"/>
        <v>77.97200000000001</v>
      </c>
    </row>
    <row r="10" spans="1:11" ht="23.25" customHeight="1" thickBot="1">
      <c r="A10" s="74">
        <v>170057</v>
      </c>
      <c r="B10" s="5">
        <v>84.75</v>
      </c>
      <c r="C10" s="5">
        <v>85.09</v>
      </c>
      <c r="D10" s="5">
        <v>82</v>
      </c>
      <c r="E10" s="5">
        <v>77</v>
      </c>
      <c r="F10" s="5">
        <v>71.2</v>
      </c>
      <c r="G10" s="5"/>
      <c r="H10" s="5"/>
      <c r="I10" s="5"/>
      <c r="J10" s="89">
        <f t="shared" si="0"/>
        <v>400.04</v>
      </c>
      <c r="K10" s="90">
        <f t="shared" si="1"/>
        <v>80.00800000000001</v>
      </c>
    </row>
    <row r="11" spans="1:11" ht="20.25" customHeight="1" thickBot="1">
      <c r="A11" s="74">
        <v>170058</v>
      </c>
      <c r="B11" s="6">
        <v>75.33</v>
      </c>
      <c r="C11" s="6">
        <v>68.82</v>
      </c>
      <c r="D11" s="6">
        <v>77.5</v>
      </c>
      <c r="E11" s="6">
        <v>74.38</v>
      </c>
      <c r="F11" s="6">
        <v>71.8</v>
      </c>
      <c r="G11" s="6"/>
      <c r="H11" s="6"/>
      <c r="I11" s="6"/>
      <c r="J11" s="89">
        <f t="shared" si="0"/>
        <v>367.83</v>
      </c>
      <c r="K11" s="90">
        <f t="shared" si="1"/>
        <v>73.566</v>
      </c>
    </row>
    <row r="12" spans="1:11" ht="21" customHeight="1" thickBot="1">
      <c r="A12" s="74">
        <v>170059</v>
      </c>
      <c r="B12" s="5">
        <v>86.08</v>
      </c>
      <c r="C12" s="5">
        <v>89.27</v>
      </c>
      <c r="D12" s="5">
        <v>90</v>
      </c>
      <c r="E12" s="5">
        <v>87.77</v>
      </c>
      <c r="F12" s="5">
        <v>82.5</v>
      </c>
      <c r="G12" s="5"/>
      <c r="H12" s="5"/>
      <c r="I12" s="5"/>
      <c r="J12" s="89">
        <f t="shared" si="0"/>
        <v>435.62</v>
      </c>
      <c r="K12" s="90">
        <f t="shared" si="1"/>
        <v>87.124</v>
      </c>
    </row>
    <row r="13" spans="1:11" ht="21.75" customHeight="1" thickBot="1">
      <c r="A13" s="74">
        <v>170060</v>
      </c>
      <c r="B13" s="5">
        <v>79.67</v>
      </c>
      <c r="C13" s="5">
        <v>64.27</v>
      </c>
      <c r="D13" s="5">
        <v>60.83</v>
      </c>
      <c r="E13" s="5">
        <v>71.31</v>
      </c>
      <c r="F13" s="5">
        <v>60</v>
      </c>
      <c r="G13" s="5"/>
      <c r="H13" s="5"/>
      <c r="I13" s="5"/>
      <c r="J13" s="89">
        <f t="shared" si="0"/>
        <v>336.08</v>
      </c>
      <c r="K13" s="90">
        <f t="shared" si="1"/>
        <v>67.216</v>
      </c>
    </row>
    <row r="14" spans="1:11" ht="22.5" customHeight="1" thickBot="1">
      <c r="A14" s="74">
        <v>170062</v>
      </c>
      <c r="B14" s="5">
        <v>76.92</v>
      </c>
      <c r="C14" s="5">
        <v>72.55</v>
      </c>
      <c r="D14" s="5">
        <v>78.92</v>
      </c>
      <c r="E14" s="5">
        <v>79.38</v>
      </c>
      <c r="F14" s="5">
        <v>73.27</v>
      </c>
      <c r="G14" s="5"/>
      <c r="H14" s="5"/>
      <c r="I14" s="5"/>
      <c r="J14" s="89">
        <f t="shared" si="0"/>
        <v>381.03999999999996</v>
      </c>
      <c r="K14" s="90">
        <f t="shared" si="1"/>
        <v>76.208</v>
      </c>
    </row>
    <row r="15" spans="1:11" ht="18.75" customHeight="1" thickBot="1">
      <c r="A15" s="74">
        <v>170063</v>
      </c>
      <c r="B15" s="5">
        <v>83.83</v>
      </c>
      <c r="C15" s="5">
        <v>80.73</v>
      </c>
      <c r="D15" s="5">
        <v>87.75</v>
      </c>
      <c r="E15" s="5">
        <v>85.92</v>
      </c>
      <c r="F15" s="5">
        <v>80.5</v>
      </c>
      <c r="G15" s="5"/>
      <c r="H15" s="5"/>
      <c r="I15" s="5"/>
      <c r="J15" s="89">
        <f t="shared" si="0"/>
        <v>418.73</v>
      </c>
      <c r="K15" s="90">
        <f t="shared" si="1"/>
        <v>83.74600000000001</v>
      </c>
    </row>
    <row r="16" spans="1:11" ht="20.25" customHeight="1" thickBot="1">
      <c r="A16" s="74">
        <v>170064</v>
      </c>
      <c r="B16" s="5">
        <v>80.75</v>
      </c>
      <c r="C16" s="5">
        <v>79.27</v>
      </c>
      <c r="D16" s="5">
        <v>87.33</v>
      </c>
      <c r="E16" s="5">
        <v>84.62</v>
      </c>
      <c r="F16" s="5">
        <v>78.2</v>
      </c>
      <c r="G16" s="5"/>
      <c r="H16" s="5"/>
      <c r="I16" s="5"/>
      <c r="J16" s="89">
        <f t="shared" si="0"/>
        <v>410.16999999999996</v>
      </c>
      <c r="K16" s="90">
        <f t="shared" si="1"/>
        <v>82.03399999999999</v>
      </c>
    </row>
    <row r="17" spans="1:11" ht="20.25" customHeight="1" thickBot="1">
      <c r="A17" s="74">
        <v>170066</v>
      </c>
      <c r="B17" s="5">
        <v>84.42</v>
      </c>
      <c r="C17" s="5">
        <v>83.09</v>
      </c>
      <c r="D17" s="5">
        <v>91</v>
      </c>
      <c r="E17" s="5">
        <v>86.54</v>
      </c>
      <c r="F17" s="5">
        <v>78.7</v>
      </c>
      <c r="G17" s="5"/>
      <c r="H17" s="5"/>
      <c r="I17" s="5"/>
      <c r="J17" s="89">
        <f t="shared" si="0"/>
        <v>423.75</v>
      </c>
      <c r="K17" s="90">
        <f t="shared" si="1"/>
        <v>84.75</v>
      </c>
    </row>
    <row r="18" spans="1:11" ht="20.25" customHeight="1" thickBot="1">
      <c r="A18" s="74">
        <v>170068</v>
      </c>
      <c r="B18" s="5">
        <v>89.5</v>
      </c>
      <c r="C18" s="5">
        <v>92.36</v>
      </c>
      <c r="D18" s="5">
        <v>87.17</v>
      </c>
      <c r="E18" s="5">
        <v>90.38</v>
      </c>
      <c r="F18" s="5">
        <v>87</v>
      </c>
      <c r="G18" s="5"/>
      <c r="H18" s="5"/>
      <c r="I18" s="5"/>
      <c r="J18" s="89">
        <f t="shared" si="0"/>
        <v>446.41</v>
      </c>
      <c r="K18" s="90">
        <f t="shared" si="1"/>
        <v>89.28200000000001</v>
      </c>
    </row>
    <row r="19" spans="1:11" ht="20.25" customHeight="1" thickBot="1">
      <c r="A19" s="74">
        <v>170069</v>
      </c>
      <c r="B19" s="5">
        <v>85</v>
      </c>
      <c r="C19" s="5">
        <v>82.45</v>
      </c>
      <c r="D19" s="5">
        <v>80.25</v>
      </c>
      <c r="E19" s="5">
        <v>79.69</v>
      </c>
      <c r="F19" s="5">
        <v>63.5</v>
      </c>
      <c r="G19" s="5"/>
      <c r="H19" s="5"/>
      <c r="I19" s="5"/>
      <c r="J19" s="89">
        <f t="shared" si="0"/>
        <v>390.89</v>
      </c>
      <c r="K19" s="90">
        <f t="shared" si="1"/>
        <v>78.178</v>
      </c>
    </row>
    <row r="20" spans="1:11" ht="20.25" customHeight="1" thickBot="1">
      <c r="A20" s="74">
        <v>170071</v>
      </c>
      <c r="B20" s="48">
        <v>73.92</v>
      </c>
      <c r="C20" s="48">
        <v>57.55</v>
      </c>
      <c r="D20" s="48">
        <v>65.33</v>
      </c>
      <c r="E20" s="48">
        <v>53.77</v>
      </c>
      <c r="F20" s="48">
        <v>19.5</v>
      </c>
      <c r="G20" s="48"/>
      <c r="H20" s="48"/>
      <c r="I20" s="48"/>
      <c r="J20" s="89">
        <f t="shared" si="0"/>
        <v>270.07000000000005</v>
      </c>
      <c r="K20" s="90">
        <f t="shared" si="1"/>
        <v>54.01400000000001</v>
      </c>
    </row>
    <row r="21" spans="1:10" ht="12.75">
      <c r="A21" s="7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7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12.50390625" style="0" customWidth="1"/>
    <col min="2" max="2" width="7.00390625" style="0" customWidth="1"/>
    <col min="3" max="3" width="7.875" style="0" customWidth="1"/>
    <col min="4" max="4" width="6.625" style="0" customWidth="1"/>
    <col min="5" max="11" width="7.375" style="0" customWidth="1"/>
    <col min="12" max="12" width="9.375" style="0" customWidth="1"/>
    <col min="13" max="13" width="9.50390625" style="0" customWidth="1"/>
  </cols>
  <sheetData>
    <row r="1" spans="1:12" ht="1.5" customHeight="1" thickBot="1">
      <c r="A1" s="4"/>
      <c r="B1" s="4"/>
      <c r="C1" s="4"/>
      <c r="D1" s="25"/>
      <c r="E1" s="25"/>
      <c r="F1" s="82"/>
      <c r="G1" s="82"/>
      <c r="H1" s="82"/>
      <c r="I1" s="82"/>
      <c r="J1" s="82"/>
      <c r="K1" s="82"/>
      <c r="L1" s="26"/>
    </row>
    <row r="2" spans="1:12" ht="0.75" customHeight="1" hidden="1">
      <c r="A2" s="58"/>
      <c r="B2" s="58"/>
      <c r="C2" s="58"/>
      <c r="D2" s="59"/>
      <c r="E2" s="59"/>
      <c r="F2" s="14"/>
      <c r="G2" s="14"/>
      <c r="H2" s="14"/>
      <c r="I2" s="14"/>
      <c r="J2" s="14"/>
      <c r="K2" s="14"/>
      <c r="L2" s="14"/>
    </row>
    <row r="3" spans="1:13" ht="140.25" customHeight="1">
      <c r="A3" s="60" t="s">
        <v>16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15</v>
      </c>
      <c r="I3" s="44" t="s">
        <v>146</v>
      </c>
      <c r="J3" s="44" t="s">
        <v>160</v>
      </c>
      <c r="K3" s="44" t="s">
        <v>161</v>
      </c>
      <c r="L3" s="44" t="s">
        <v>3</v>
      </c>
      <c r="M3" s="45" t="s">
        <v>4</v>
      </c>
    </row>
    <row r="4" spans="1:13" ht="24" customHeight="1" thickBot="1">
      <c r="A4" s="6" t="s">
        <v>0</v>
      </c>
      <c r="B4" s="6"/>
      <c r="C4" s="6"/>
      <c r="D4" s="105"/>
      <c r="E4" s="92"/>
      <c r="F4" s="106"/>
      <c r="G4" s="106"/>
      <c r="H4" s="106"/>
      <c r="I4" s="106"/>
      <c r="J4" s="106"/>
      <c r="K4" s="106"/>
      <c r="L4" s="107"/>
      <c r="M4" s="98"/>
    </row>
    <row r="5" spans="1:13" ht="24" customHeight="1" thickBot="1">
      <c r="A5" s="138">
        <v>190572</v>
      </c>
      <c r="B5" s="88">
        <v>61</v>
      </c>
      <c r="C5" s="88"/>
      <c r="D5" s="89"/>
      <c r="E5" s="89"/>
      <c r="F5" s="89"/>
      <c r="G5" s="89"/>
      <c r="H5" s="89"/>
      <c r="I5" s="89"/>
      <c r="J5" s="89"/>
      <c r="K5" s="89"/>
      <c r="L5" s="89">
        <f>SUM(B5:K5)</f>
        <v>61</v>
      </c>
      <c r="M5" s="90">
        <f>L5/1</f>
        <v>61</v>
      </c>
    </row>
    <row r="6" spans="1:13" ht="24" customHeight="1" thickBot="1">
      <c r="A6" s="118">
        <v>190573</v>
      </c>
      <c r="B6" s="27">
        <v>67</v>
      </c>
      <c r="C6" s="27"/>
      <c r="D6" s="5"/>
      <c r="E6" s="5"/>
      <c r="F6" s="5"/>
      <c r="G6" s="5"/>
      <c r="H6" s="5"/>
      <c r="I6" s="5"/>
      <c r="J6" s="5"/>
      <c r="K6" s="5"/>
      <c r="L6" s="89">
        <f aca="true" t="shared" si="0" ref="L6:L26">SUM(B6:K6)</f>
        <v>67</v>
      </c>
      <c r="M6" s="90">
        <f aca="true" t="shared" si="1" ref="M6:M26">L6/1</f>
        <v>67</v>
      </c>
    </row>
    <row r="7" spans="1:13" ht="24" customHeight="1" thickBot="1">
      <c r="A7" s="118">
        <v>190574</v>
      </c>
      <c r="B7" s="27">
        <v>69</v>
      </c>
      <c r="C7" s="27"/>
      <c r="D7" s="5"/>
      <c r="E7" s="5"/>
      <c r="F7" s="5"/>
      <c r="G7" s="5"/>
      <c r="H7" s="5"/>
      <c r="I7" s="5"/>
      <c r="J7" s="5"/>
      <c r="K7" s="5"/>
      <c r="L7" s="89">
        <f t="shared" si="0"/>
        <v>69</v>
      </c>
      <c r="M7" s="90">
        <f t="shared" si="1"/>
        <v>69</v>
      </c>
    </row>
    <row r="8" spans="1:13" ht="24" customHeight="1" thickBot="1">
      <c r="A8" s="118">
        <v>190575</v>
      </c>
      <c r="B8" s="27">
        <v>67</v>
      </c>
      <c r="C8" s="27"/>
      <c r="D8" s="5"/>
      <c r="E8" s="5"/>
      <c r="F8" s="5"/>
      <c r="G8" s="5"/>
      <c r="H8" s="5"/>
      <c r="I8" s="5"/>
      <c r="J8" s="5"/>
      <c r="K8" s="5"/>
      <c r="L8" s="89">
        <f t="shared" si="0"/>
        <v>67</v>
      </c>
      <c r="M8" s="90">
        <f t="shared" si="1"/>
        <v>67</v>
      </c>
    </row>
    <row r="9" spans="1:13" ht="24" customHeight="1" thickBot="1">
      <c r="A9" s="118">
        <v>190576</v>
      </c>
      <c r="B9" s="27">
        <v>69</v>
      </c>
      <c r="C9" s="27"/>
      <c r="D9" s="5"/>
      <c r="E9" s="5"/>
      <c r="F9" s="5"/>
      <c r="G9" s="5"/>
      <c r="H9" s="5"/>
      <c r="I9" s="5"/>
      <c r="J9" s="5"/>
      <c r="K9" s="5"/>
      <c r="L9" s="89">
        <f t="shared" si="0"/>
        <v>69</v>
      </c>
      <c r="M9" s="90">
        <f t="shared" si="1"/>
        <v>69</v>
      </c>
    </row>
    <row r="10" spans="1:13" ht="24" customHeight="1" thickBot="1">
      <c r="A10" s="118">
        <v>190577</v>
      </c>
      <c r="B10" s="27">
        <v>62</v>
      </c>
      <c r="C10" s="27"/>
      <c r="D10" s="5"/>
      <c r="E10" s="5"/>
      <c r="F10" s="5"/>
      <c r="G10" s="5"/>
      <c r="H10" s="5"/>
      <c r="I10" s="5"/>
      <c r="J10" s="5"/>
      <c r="K10" s="5"/>
      <c r="L10" s="89">
        <f t="shared" si="0"/>
        <v>62</v>
      </c>
      <c r="M10" s="90">
        <f t="shared" si="1"/>
        <v>62</v>
      </c>
    </row>
    <row r="11" spans="1:13" ht="24" customHeight="1" thickBot="1">
      <c r="A11" s="118">
        <v>190578</v>
      </c>
      <c r="B11" s="27">
        <v>68</v>
      </c>
      <c r="C11" s="27"/>
      <c r="D11" s="5"/>
      <c r="E11" s="5"/>
      <c r="F11" s="5"/>
      <c r="G11" s="5"/>
      <c r="H11" s="5"/>
      <c r="I11" s="5"/>
      <c r="J11" s="5"/>
      <c r="K11" s="5"/>
      <c r="L11" s="89">
        <f t="shared" si="0"/>
        <v>68</v>
      </c>
      <c r="M11" s="90">
        <f t="shared" si="1"/>
        <v>68</v>
      </c>
    </row>
    <row r="12" spans="1:13" ht="24" customHeight="1" thickBot="1">
      <c r="A12" s="118">
        <v>190579</v>
      </c>
      <c r="B12" s="27">
        <v>52</v>
      </c>
      <c r="C12" s="27"/>
      <c r="D12" s="5"/>
      <c r="E12" s="5"/>
      <c r="F12" s="5"/>
      <c r="G12" s="5"/>
      <c r="H12" s="5"/>
      <c r="I12" s="5"/>
      <c r="J12" s="5"/>
      <c r="K12" s="5"/>
      <c r="L12" s="89">
        <f t="shared" si="0"/>
        <v>52</v>
      </c>
      <c r="M12" s="90">
        <f t="shared" si="1"/>
        <v>52</v>
      </c>
    </row>
    <row r="13" spans="1:13" ht="24" customHeight="1" thickBot="1">
      <c r="A13" s="118">
        <v>190580</v>
      </c>
      <c r="B13" s="27">
        <v>72</v>
      </c>
      <c r="C13" s="27"/>
      <c r="D13" s="5"/>
      <c r="E13" s="5"/>
      <c r="F13" s="5"/>
      <c r="G13" s="5"/>
      <c r="H13" s="5"/>
      <c r="I13" s="5"/>
      <c r="J13" s="5"/>
      <c r="K13" s="5"/>
      <c r="L13" s="89">
        <f t="shared" si="0"/>
        <v>72</v>
      </c>
      <c r="M13" s="90">
        <f t="shared" si="1"/>
        <v>72</v>
      </c>
    </row>
    <row r="14" spans="1:13" ht="24" customHeight="1" thickBot="1">
      <c r="A14" s="118">
        <v>190581</v>
      </c>
      <c r="B14" s="27">
        <v>67</v>
      </c>
      <c r="C14" s="27"/>
      <c r="D14" s="5"/>
      <c r="E14" s="5"/>
      <c r="F14" s="5"/>
      <c r="G14" s="5"/>
      <c r="H14" s="5"/>
      <c r="I14" s="5"/>
      <c r="J14" s="5"/>
      <c r="K14" s="5"/>
      <c r="L14" s="89">
        <f t="shared" si="0"/>
        <v>67</v>
      </c>
      <c r="M14" s="90">
        <f t="shared" si="1"/>
        <v>67</v>
      </c>
    </row>
    <row r="15" spans="1:13" ht="24" customHeight="1" thickBot="1">
      <c r="A15" s="118">
        <v>190582</v>
      </c>
      <c r="B15" s="31">
        <v>60</v>
      </c>
      <c r="C15" s="31"/>
      <c r="D15" s="6"/>
      <c r="E15" s="6"/>
      <c r="F15" s="6"/>
      <c r="G15" s="6"/>
      <c r="H15" s="6"/>
      <c r="I15" s="6"/>
      <c r="J15" s="6"/>
      <c r="K15" s="6"/>
      <c r="L15" s="89">
        <f t="shared" si="0"/>
        <v>60</v>
      </c>
      <c r="M15" s="90">
        <f t="shared" si="1"/>
        <v>60</v>
      </c>
    </row>
    <row r="16" spans="1:13" ht="24" customHeight="1" thickBot="1">
      <c r="A16" s="118">
        <v>190583</v>
      </c>
      <c r="B16" s="27">
        <v>41</v>
      </c>
      <c r="C16" s="27"/>
      <c r="D16" s="5"/>
      <c r="E16" s="5"/>
      <c r="F16" s="5"/>
      <c r="G16" s="5"/>
      <c r="H16" s="5"/>
      <c r="I16" s="5"/>
      <c r="J16" s="5"/>
      <c r="K16" s="5"/>
      <c r="L16" s="89">
        <f t="shared" si="0"/>
        <v>41</v>
      </c>
      <c r="M16" s="90">
        <f t="shared" si="1"/>
        <v>41</v>
      </c>
    </row>
    <row r="17" spans="1:13" ht="24" customHeight="1" thickBot="1">
      <c r="A17" s="118">
        <v>190584</v>
      </c>
      <c r="B17" s="27">
        <v>13</v>
      </c>
      <c r="C17" s="27"/>
      <c r="D17" s="5"/>
      <c r="E17" s="5"/>
      <c r="F17" s="5"/>
      <c r="G17" s="5"/>
      <c r="H17" s="5"/>
      <c r="I17" s="5"/>
      <c r="J17" s="5"/>
      <c r="K17" s="5"/>
      <c r="L17" s="89">
        <f t="shared" si="0"/>
        <v>13</v>
      </c>
      <c r="M17" s="90">
        <f t="shared" si="1"/>
        <v>13</v>
      </c>
    </row>
    <row r="18" spans="1:13" ht="24" customHeight="1" thickBot="1">
      <c r="A18" s="118">
        <v>190586</v>
      </c>
      <c r="B18" s="27">
        <v>60</v>
      </c>
      <c r="C18" s="27"/>
      <c r="D18" s="5"/>
      <c r="E18" s="5"/>
      <c r="F18" s="5"/>
      <c r="G18" s="5"/>
      <c r="H18" s="5"/>
      <c r="I18" s="5"/>
      <c r="J18" s="5"/>
      <c r="K18" s="5"/>
      <c r="L18" s="89">
        <f t="shared" si="0"/>
        <v>60</v>
      </c>
      <c r="M18" s="90">
        <f t="shared" si="1"/>
        <v>60</v>
      </c>
    </row>
    <row r="19" spans="1:13" ht="24" customHeight="1" thickBot="1">
      <c r="A19" s="118">
        <v>190587</v>
      </c>
      <c r="B19" s="27">
        <v>75</v>
      </c>
      <c r="C19" s="27"/>
      <c r="D19" s="5"/>
      <c r="E19" s="5"/>
      <c r="F19" s="5"/>
      <c r="G19" s="5"/>
      <c r="H19" s="5"/>
      <c r="I19" s="5"/>
      <c r="J19" s="5"/>
      <c r="K19" s="5"/>
      <c r="L19" s="89">
        <f t="shared" si="0"/>
        <v>75</v>
      </c>
      <c r="M19" s="90">
        <f t="shared" si="1"/>
        <v>75</v>
      </c>
    </row>
    <row r="20" spans="1:13" ht="24" customHeight="1" thickBot="1">
      <c r="A20" s="118">
        <v>190589</v>
      </c>
      <c r="B20" s="27">
        <v>54</v>
      </c>
      <c r="C20" s="27"/>
      <c r="D20" s="5"/>
      <c r="E20" s="5"/>
      <c r="F20" s="5"/>
      <c r="G20" s="5"/>
      <c r="H20" s="5"/>
      <c r="I20" s="5"/>
      <c r="J20" s="5"/>
      <c r="K20" s="5"/>
      <c r="L20" s="89">
        <f t="shared" si="0"/>
        <v>54</v>
      </c>
      <c r="M20" s="90">
        <f t="shared" si="1"/>
        <v>54</v>
      </c>
    </row>
    <row r="21" spans="1:13" ht="24" customHeight="1" thickBot="1">
      <c r="A21" s="118">
        <v>190590</v>
      </c>
      <c r="B21" s="27">
        <v>62</v>
      </c>
      <c r="C21" s="27"/>
      <c r="D21" s="5"/>
      <c r="E21" s="5"/>
      <c r="F21" s="5"/>
      <c r="G21" s="5"/>
      <c r="H21" s="5"/>
      <c r="I21" s="5"/>
      <c r="J21" s="5"/>
      <c r="K21" s="5"/>
      <c r="L21" s="89">
        <f t="shared" si="0"/>
        <v>62</v>
      </c>
      <c r="M21" s="90">
        <f t="shared" si="1"/>
        <v>62</v>
      </c>
    </row>
    <row r="22" spans="1:13" ht="24" customHeight="1" thickBot="1">
      <c r="A22" s="118">
        <v>190591</v>
      </c>
      <c r="B22" s="5">
        <v>75</v>
      </c>
      <c r="C22" s="5"/>
      <c r="D22" s="5"/>
      <c r="E22" s="5"/>
      <c r="F22" s="5"/>
      <c r="G22" s="5"/>
      <c r="H22" s="5"/>
      <c r="I22" s="5"/>
      <c r="J22" s="5"/>
      <c r="K22" s="5"/>
      <c r="L22" s="89">
        <f t="shared" si="0"/>
        <v>75</v>
      </c>
      <c r="M22" s="90">
        <f t="shared" si="1"/>
        <v>75</v>
      </c>
    </row>
    <row r="23" spans="1:13" ht="24" customHeight="1" thickBot="1">
      <c r="A23" s="118">
        <v>190592</v>
      </c>
      <c r="B23" s="27">
        <v>73</v>
      </c>
      <c r="C23" s="27"/>
      <c r="D23" s="5"/>
      <c r="E23" s="5"/>
      <c r="F23" s="5"/>
      <c r="G23" s="5"/>
      <c r="H23" s="5"/>
      <c r="I23" s="5"/>
      <c r="J23" s="5"/>
      <c r="K23" s="5"/>
      <c r="L23" s="89">
        <f t="shared" si="0"/>
        <v>73</v>
      </c>
      <c r="M23" s="90">
        <f t="shared" si="1"/>
        <v>73</v>
      </c>
    </row>
    <row r="24" spans="1:13" ht="24" customHeight="1" thickBot="1">
      <c r="A24" s="118">
        <v>190593</v>
      </c>
      <c r="B24" s="27">
        <v>61</v>
      </c>
      <c r="C24" s="27"/>
      <c r="D24" s="5"/>
      <c r="E24" s="5"/>
      <c r="F24" s="5"/>
      <c r="G24" s="5"/>
      <c r="H24" s="5"/>
      <c r="I24" s="5"/>
      <c r="J24" s="5"/>
      <c r="K24" s="5"/>
      <c r="L24" s="89">
        <f t="shared" si="0"/>
        <v>61</v>
      </c>
      <c r="M24" s="90">
        <f t="shared" si="1"/>
        <v>61</v>
      </c>
    </row>
    <row r="25" spans="1:13" ht="24" customHeight="1" thickBot="1">
      <c r="A25" s="118">
        <v>190595</v>
      </c>
      <c r="B25" s="27"/>
      <c r="C25" s="27"/>
      <c r="D25" s="5"/>
      <c r="E25" s="5"/>
      <c r="F25" s="5"/>
      <c r="G25" s="5"/>
      <c r="H25" s="5"/>
      <c r="I25" s="5"/>
      <c r="J25" s="5"/>
      <c r="K25" s="5"/>
      <c r="L25" s="89">
        <f t="shared" si="0"/>
        <v>0</v>
      </c>
      <c r="M25" s="90">
        <f t="shared" si="1"/>
        <v>0</v>
      </c>
    </row>
    <row r="26" spans="1:13" ht="24" customHeight="1" thickBot="1">
      <c r="A26" s="139">
        <v>190596</v>
      </c>
      <c r="B26" s="51">
        <v>65</v>
      </c>
      <c r="C26" s="51"/>
      <c r="D26" s="48"/>
      <c r="E26" s="48"/>
      <c r="F26" s="48"/>
      <c r="G26" s="48"/>
      <c r="H26" s="48"/>
      <c r="I26" s="48"/>
      <c r="J26" s="48"/>
      <c r="K26" s="48"/>
      <c r="L26" s="89">
        <f t="shared" si="0"/>
        <v>65</v>
      </c>
      <c r="M26" s="90">
        <f t="shared" si="1"/>
        <v>65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10.875" style="0" customWidth="1"/>
    <col min="2" max="9" width="7.375" style="0" customWidth="1"/>
    <col min="10" max="10" width="9.50390625" style="0" customWidth="1"/>
    <col min="11" max="11" width="6.50390625" style="0" customWidth="1"/>
  </cols>
  <sheetData>
    <row r="1" spans="1:12" ht="102" customHeight="1">
      <c r="A1" s="43" t="s">
        <v>13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3</v>
      </c>
      <c r="K1" s="45" t="s">
        <v>4</v>
      </c>
      <c r="L1" s="2"/>
    </row>
    <row r="2" spans="1:12" ht="24" customHeight="1" thickBot="1">
      <c r="A2" s="11" t="s">
        <v>0</v>
      </c>
      <c r="B2" s="100"/>
      <c r="C2" s="101"/>
      <c r="D2" s="101"/>
      <c r="E2" s="101"/>
      <c r="F2" s="101"/>
      <c r="G2" s="101"/>
      <c r="H2" s="101"/>
      <c r="I2" s="101"/>
      <c r="J2" s="92"/>
      <c r="K2" s="102"/>
      <c r="L2" s="2"/>
    </row>
    <row r="3" spans="1:12" ht="20.25" customHeight="1" thickBot="1">
      <c r="A3" s="73">
        <v>170019</v>
      </c>
      <c r="B3" s="89">
        <v>67.62</v>
      </c>
      <c r="C3" s="89">
        <v>65.44</v>
      </c>
      <c r="D3" s="89">
        <v>68</v>
      </c>
      <c r="E3" s="89">
        <v>41.9</v>
      </c>
      <c r="F3" s="89">
        <v>30</v>
      </c>
      <c r="G3" s="89"/>
      <c r="H3" s="89"/>
      <c r="I3" s="89"/>
      <c r="J3" s="89">
        <f>SUM(B3:I3)</f>
        <v>272.96000000000004</v>
      </c>
      <c r="K3" s="90">
        <f>J3/5</f>
        <v>54.592000000000006</v>
      </c>
      <c r="L3" s="2"/>
    </row>
    <row r="4" spans="1:12" ht="22.5" customHeight="1" thickBot="1">
      <c r="A4" s="74">
        <v>170020</v>
      </c>
      <c r="B4" s="5">
        <v>84.15</v>
      </c>
      <c r="C4" s="5">
        <v>84</v>
      </c>
      <c r="D4" s="5">
        <v>82.5</v>
      </c>
      <c r="E4" s="5">
        <v>81.73</v>
      </c>
      <c r="F4" s="5">
        <v>73</v>
      </c>
      <c r="G4" s="5"/>
      <c r="H4" s="5"/>
      <c r="I4" s="5"/>
      <c r="J4" s="89">
        <f aca="true" t="shared" si="0" ref="J4:J28">SUM(B4:I4)</f>
        <v>405.38</v>
      </c>
      <c r="K4" s="90">
        <f aca="true" t="shared" si="1" ref="K4:K28">J4/5</f>
        <v>81.076</v>
      </c>
      <c r="L4" s="2"/>
    </row>
    <row r="5" spans="1:12" ht="21" customHeight="1" thickBot="1">
      <c r="A5" s="74">
        <v>170021</v>
      </c>
      <c r="B5" s="5">
        <v>73.15</v>
      </c>
      <c r="C5" s="5">
        <v>76</v>
      </c>
      <c r="D5" s="5">
        <v>74.92</v>
      </c>
      <c r="E5" s="5">
        <v>73.42</v>
      </c>
      <c r="F5" s="5">
        <v>63</v>
      </c>
      <c r="G5" s="5"/>
      <c r="H5" s="5"/>
      <c r="I5" s="5"/>
      <c r="J5" s="89">
        <f t="shared" si="0"/>
        <v>360.49</v>
      </c>
      <c r="K5" s="90">
        <f t="shared" si="1"/>
        <v>72.098</v>
      </c>
      <c r="L5" s="2"/>
    </row>
    <row r="6" spans="1:12" ht="23.25" customHeight="1" thickBot="1">
      <c r="A6" s="74">
        <v>170022</v>
      </c>
      <c r="B6" s="5">
        <v>85.77</v>
      </c>
      <c r="C6" s="5">
        <v>82.9</v>
      </c>
      <c r="D6" s="5">
        <v>82.67</v>
      </c>
      <c r="E6" s="5">
        <v>83.83</v>
      </c>
      <c r="F6" s="5">
        <v>68</v>
      </c>
      <c r="G6" s="5"/>
      <c r="H6" s="5"/>
      <c r="I6" s="5"/>
      <c r="J6" s="89">
        <f t="shared" si="0"/>
        <v>403.17</v>
      </c>
      <c r="K6" s="90">
        <f t="shared" si="1"/>
        <v>80.634</v>
      </c>
      <c r="L6" s="2"/>
    </row>
    <row r="7" spans="1:12" ht="24" customHeight="1" thickBot="1">
      <c r="A7" s="74">
        <v>170024</v>
      </c>
      <c r="B7" s="5">
        <v>77.54</v>
      </c>
      <c r="C7" s="5">
        <v>77.3</v>
      </c>
      <c r="D7" s="5">
        <v>67.83</v>
      </c>
      <c r="E7" s="5">
        <v>75.42</v>
      </c>
      <c r="F7" s="5">
        <v>51</v>
      </c>
      <c r="G7" s="5"/>
      <c r="H7" s="5"/>
      <c r="I7" s="5"/>
      <c r="J7" s="89">
        <f t="shared" si="0"/>
        <v>349.09000000000003</v>
      </c>
      <c r="K7" s="90">
        <f t="shared" si="1"/>
        <v>69.81800000000001</v>
      </c>
      <c r="L7" s="2"/>
    </row>
    <row r="8" spans="1:12" ht="22.5" customHeight="1" thickBot="1">
      <c r="A8" s="74">
        <v>170025</v>
      </c>
      <c r="B8" s="5">
        <v>86.92</v>
      </c>
      <c r="C8" s="5">
        <v>90.6</v>
      </c>
      <c r="D8" s="5">
        <v>86.75</v>
      </c>
      <c r="E8" s="5">
        <v>87.17</v>
      </c>
      <c r="F8" s="5">
        <v>81</v>
      </c>
      <c r="G8" s="5"/>
      <c r="H8" s="5"/>
      <c r="I8" s="5"/>
      <c r="J8" s="89">
        <f t="shared" si="0"/>
        <v>432.44</v>
      </c>
      <c r="K8" s="90">
        <f t="shared" si="1"/>
        <v>86.488</v>
      </c>
      <c r="L8" s="2"/>
    </row>
    <row r="9" spans="1:12" ht="22.5" customHeight="1" thickBot="1">
      <c r="A9" s="74">
        <v>170026</v>
      </c>
      <c r="B9" s="5">
        <v>79.92</v>
      </c>
      <c r="C9" s="5">
        <v>83.4</v>
      </c>
      <c r="D9" s="5">
        <v>80.08</v>
      </c>
      <c r="E9" s="5">
        <v>83.58</v>
      </c>
      <c r="F9" s="5">
        <v>75</v>
      </c>
      <c r="G9" s="5"/>
      <c r="H9" s="5"/>
      <c r="I9" s="5"/>
      <c r="J9" s="89">
        <f t="shared" si="0"/>
        <v>401.97999999999996</v>
      </c>
      <c r="K9" s="90">
        <f t="shared" si="1"/>
        <v>80.39599999999999</v>
      </c>
      <c r="L9" s="2"/>
    </row>
    <row r="10" spans="1:12" ht="21.75" customHeight="1" thickBot="1">
      <c r="A10" s="74">
        <v>170027</v>
      </c>
      <c r="B10" s="5">
        <v>79.15</v>
      </c>
      <c r="C10" s="5">
        <v>75.8</v>
      </c>
      <c r="D10" s="5">
        <v>73.58</v>
      </c>
      <c r="E10" s="5">
        <v>75.42</v>
      </c>
      <c r="F10" s="5">
        <v>69</v>
      </c>
      <c r="G10" s="5"/>
      <c r="H10" s="5"/>
      <c r="I10" s="5"/>
      <c r="J10" s="89">
        <f t="shared" si="0"/>
        <v>372.95</v>
      </c>
      <c r="K10" s="90">
        <f t="shared" si="1"/>
        <v>74.59</v>
      </c>
      <c r="L10" s="2"/>
    </row>
    <row r="11" spans="1:12" ht="19.5" customHeight="1" thickBot="1">
      <c r="A11" s="74">
        <v>170028</v>
      </c>
      <c r="B11" s="5">
        <v>80</v>
      </c>
      <c r="C11" s="5">
        <v>82.5</v>
      </c>
      <c r="D11" s="5">
        <v>82</v>
      </c>
      <c r="E11" s="5">
        <v>86.33</v>
      </c>
      <c r="F11" s="5">
        <v>71</v>
      </c>
      <c r="G11" s="5"/>
      <c r="H11" s="5"/>
      <c r="I11" s="5"/>
      <c r="J11" s="89">
        <f t="shared" si="0"/>
        <v>401.83</v>
      </c>
      <c r="K11" s="90">
        <f t="shared" si="1"/>
        <v>80.366</v>
      </c>
      <c r="L11" s="2"/>
    </row>
    <row r="12" spans="1:12" ht="22.5" customHeight="1" thickBot="1">
      <c r="A12" s="74">
        <v>170029</v>
      </c>
      <c r="B12" s="6">
        <v>87.15</v>
      </c>
      <c r="C12" s="5">
        <v>92.9</v>
      </c>
      <c r="D12" s="5">
        <v>84.25</v>
      </c>
      <c r="E12" s="5">
        <v>87</v>
      </c>
      <c r="F12" s="5">
        <v>78</v>
      </c>
      <c r="G12" s="5"/>
      <c r="H12" s="5"/>
      <c r="I12" s="5"/>
      <c r="J12" s="89">
        <f t="shared" si="0"/>
        <v>429.3</v>
      </c>
      <c r="K12" s="90">
        <f t="shared" si="1"/>
        <v>85.86</v>
      </c>
      <c r="L12" s="2"/>
    </row>
    <row r="13" spans="1:12" ht="20.25" customHeight="1" thickBot="1">
      <c r="A13" s="74">
        <v>170030</v>
      </c>
      <c r="B13" s="5">
        <v>69.46</v>
      </c>
      <c r="C13" s="5">
        <v>66.8</v>
      </c>
      <c r="D13" s="5">
        <v>70.67</v>
      </c>
      <c r="E13" s="5">
        <v>74.18</v>
      </c>
      <c r="F13" s="5">
        <v>35</v>
      </c>
      <c r="G13" s="5"/>
      <c r="H13" s="5"/>
      <c r="I13" s="5"/>
      <c r="J13" s="89">
        <f t="shared" si="0"/>
        <v>316.11</v>
      </c>
      <c r="K13" s="90">
        <f t="shared" si="1"/>
        <v>63.222</v>
      </c>
      <c r="L13" s="2"/>
    </row>
    <row r="14" spans="1:12" ht="19.5" customHeight="1" thickBot="1">
      <c r="A14" s="74">
        <v>170031</v>
      </c>
      <c r="B14" s="5">
        <v>85.23</v>
      </c>
      <c r="C14" s="5">
        <v>88.5</v>
      </c>
      <c r="D14" s="5">
        <v>84.08</v>
      </c>
      <c r="E14" s="5">
        <v>84.33</v>
      </c>
      <c r="F14" s="5">
        <v>80</v>
      </c>
      <c r="G14" s="5"/>
      <c r="H14" s="5"/>
      <c r="I14" s="5"/>
      <c r="J14" s="89">
        <f t="shared" si="0"/>
        <v>422.14</v>
      </c>
      <c r="K14" s="90">
        <f t="shared" si="1"/>
        <v>84.428</v>
      </c>
      <c r="L14" s="2"/>
    </row>
    <row r="15" spans="1:12" ht="20.25" customHeight="1" thickBot="1">
      <c r="A15" s="74">
        <v>170032</v>
      </c>
      <c r="B15" s="5">
        <v>72.69</v>
      </c>
      <c r="C15" s="5">
        <v>70.1</v>
      </c>
      <c r="D15" s="5">
        <v>74</v>
      </c>
      <c r="E15" s="5">
        <v>74.36</v>
      </c>
      <c r="F15" s="5">
        <v>61</v>
      </c>
      <c r="G15" s="5"/>
      <c r="H15" s="5"/>
      <c r="I15" s="5"/>
      <c r="J15" s="89">
        <f t="shared" si="0"/>
        <v>352.15</v>
      </c>
      <c r="K15" s="90">
        <f t="shared" si="1"/>
        <v>70.42999999999999</v>
      </c>
      <c r="L15" s="2"/>
    </row>
    <row r="16" spans="1:12" ht="18" customHeight="1" thickBot="1">
      <c r="A16" s="74">
        <v>170033</v>
      </c>
      <c r="B16" s="5">
        <v>75.77</v>
      </c>
      <c r="C16" s="5">
        <v>79.2</v>
      </c>
      <c r="D16" s="5">
        <v>76.92</v>
      </c>
      <c r="E16" s="5">
        <v>79.92</v>
      </c>
      <c r="F16" s="5">
        <v>72</v>
      </c>
      <c r="G16" s="5"/>
      <c r="H16" s="5"/>
      <c r="I16" s="5"/>
      <c r="J16" s="89">
        <f t="shared" si="0"/>
        <v>383.81</v>
      </c>
      <c r="K16" s="90">
        <f t="shared" si="1"/>
        <v>76.762</v>
      </c>
      <c r="L16" s="2"/>
    </row>
    <row r="17" spans="1:12" ht="21" customHeight="1" thickBot="1">
      <c r="A17" s="74">
        <v>170034</v>
      </c>
      <c r="B17" s="5">
        <v>71.92</v>
      </c>
      <c r="C17" s="5">
        <v>71.6</v>
      </c>
      <c r="D17" s="5">
        <v>70.33</v>
      </c>
      <c r="E17" s="5">
        <v>47.63</v>
      </c>
      <c r="F17" s="5">
        <v>40</v>
      </c>
      <c r="G17" s="5"/>
      <c r="H17" s="5"/>
      <c r="I17" s="5"/>
      <c r="J17" s="89">
        <f t="shared" si="0"/>
        <v>301.47999999999996</v>
      </c>
      <c r="K17" s="90">
        <f t="shared" si="1"/>
        <v>60.29599999999999</v>
      </c>
      <c r="L17" s="2"/>
    </row>
    <row r="18" spans="1:13" ht="20.25" customHeight="1" thickBot="1">
      <c r="A18" s="74">
        <v>170035</v>
      </c>
      <c r="B18" s="5">
        <v>85</v>
      </c>
      <c r="C18" s="5">
        <v>88.2</v>
      </c>
      <c r="D18" s="5">
        <v>81.17</v>
      </c>
      <c r="E18" s="5">
        <v>81.25</v>
      </c>
      <c r="F18" s="5">
        <v>74</v>
      </c>
      <c r="G18" s="5"/>
      <c r="H18" s="5"/>
      <c r="I18" s="5"/>
      <c r="J18" s="89">
        <f t="shared" si="0"/>
        <v>409.62</v>
      </c>
      <c r="K18" s="90">
        <f t="shared" si="1"/>
        <v>81.924</v>
      </c>
      <c r="L18" s="2"/>
      <c r="M18" s="2"/>
    </row>
    <row r="19" spans="1:13" ht="21" customHeight="1" thickBot="1">
      <c r="A19" s="74">
        <v>170036</v>
      </c>
      <c r="B19" s="5">
        <v>85.54</v>
      </c>
      <c r="C19" s="5">
        <v>92.2</v>
      </c>
      <c r="D19" s="5">
        <v>87.33</v>
      </c>
      <c r="E19" s="5">
        <v>91</v>
      </c>
      <c r="F19" s="5">
        <v>82</v>
      </c>
      <c r="G19" s="5"/>
      <c r="H19" s="5"/>
      <c r="I19" s="5"/>
      <c r="J19" s="89">
        <f t="shared" si="0"/>
        <v>438.07</v>
      </c>
      <c r="K19" s="90">
        <f t="shared" si="1"/>
        <v>87.614</v>
      </c>
      <c r="L19" s="2"/>
      <c r="M19" s="2"/>
    </row>
    <row r="20" spans="1:13" ht="19.5" customHeight="1" thickBot="1">
      <c r="A20" s="74">
        <v>170037</v>
      </c>
      <c r="B20" s="5">
        <v>77.62</v>
      </c>
      <c r="C20" s="5">
        <v>79.6</v>
      </c>
      <c r="D20" s="5">
        <v>79.42</v>
      </c>
      <c r="E20" s="5">
        <v>80.33</v>
      </c>
      <c r="F20" s="5">
        <v>71</v>
      </c>
      <c r="G20" s="5"/>
      <c r="H20" s="5"/>
      <c r="I20" s="5"/>
      <c r="J20" s="89">
        <f t="shared" si="0"/>
        <v>387.96999999999997</v>
      </c>
      <c r="K20" s="90">
        <f t="shared" si="1"/>
        <v>77.594</v>
      </c>
      <c r="L20" s="2"/>
      <c r="M20" s="2"/>
    </row>
    <row r="21" spans="1:13" ht="21" customHeight="1" thickBot="1">
      <c r="A21" s="74">
        <v>170040</v>
      </c>
      <c r="B21" s="5">
        <v>79.38</v>
      </c>
      <c r="C21" s="5">
        <v>83</v>
      </c>
      <c r="D21" s="5">
        <v>79.5</v>
      </c>
      <c r="E21" s="5">
        <v>79.17</v>
      </c>
      <c r="F21" s="5">
        <v>74</v>
      </c>
      <c r="G21" s="5"/>
      <c r="H21" s="5"/>
      <c r="I21" s="5"/>
      <c r="J21" s="89">
        <f t="shared" si="0"/>
        <v>395.05</v>
      </c>
      <c r="K21" s="90">
        <f t="shared" si="1"/>
        <v>79.01</v>
      </c>
      <c r="L21" s="2"/>
      <c r="M21" s="2"/>
    </row>
    <row r="22" spans="1:13" ht="21" customHeight="1" thickBot="1">
      <c r="A22" s="74">
        <v>170041</v>
      </c>
      <c r="B22" s="5">
        <v>73.85</v>
      </c>
      <c r="C22" s="5">
        <v>83</v>
      </c>
      <c r="D22" s="5">
        <v>75.92</v>
      </c>
      <c r="E22" s="5">
        <v>81.25</v>
      </c>
      <c r="F22" s="5">
        <v>70</v>
      </c>
      <c r="G22" s="5"/>
      <c r="H22" s="5"/>
      <c r="I22" s="5"/>
      <c r="J22" s="89">
        <f t="shared" si="0"/>
        <v>384.02</v>
      </c>
      <c r="K22" s="90">
        <f t="shared" si="1"/>
        <v>76.804</v>
      </c>
      <c r="L22" s="2"/>
      <c r="M22" s="2"/>
    </row>
    <row r="23" spans="1:13" ht="21" customHeight="1" thickBot="1">
      <c r="A23" s="74">
        <v>170042</v>
      </c>
      <c r="B23" s="5">
        <v>82</v>
      </c>
      <c r="C23" s="5">
        <v>83.2</v>
      </c>
      <c r="D23" s="5">
        <v>82.75</v>
      </c>
      <c r="E23" s="5">
        <v>83.25</v>
      </c>
      <c r="F23" s="5">
        <v>78</v>
      </c>
      <c r="G23" s="5"/>
      <c r="H23" s="5"/>
      <c r="I23" s="5"/>
      <c r="J23" s="89">
        <f t="shared" si="0"/>
        <v>409.2</v>
      </c>
      <c r="K23" s="90">
        <f t="shared" si="1"/>
        <v>81.84</v>
      </c>
      <c r="L23" s="2"/>
      <c r="M23" s="2"/>
    </row>
    <row r="24" spans="1:13" ht="21.75" customHeight="1" thickBot="1">
      <c r="A24" s="74">
        <v>170043</v>
      </c>
      <c r="B24" s="5">
        <v>68.92</v>
      </c>
      <c r="C24" s="5">
        <v>59.3</v>
      </c>
      <c r="D24" s="5">
        <v>67.92</v>
      </c>
      <c r="E24" s="5">
        <v>63.64</v>
      </c>
      <c r="F24" s="5">
        <v>54</v>
      </c>
      <c r="G24" s="5"/>
      <c r="H24" s="5"/>
      <c r="I24" s="5"/>
      <c r="J24" s="89">
        <f t="shared" si="0"/>
        <v>313.78</v>
      </c>
      <c r="K24" s="90">
        <f t="shared" si="1"/>
        <v>62.75599999999999</v>
      </c>
      <c r="L24" s="2"/>
      <c r="M24" s="2"/>
    </row>
    <row r="25" spans="1:13" ht="24.75" customHeight="1" thickBot="1">
      <c r="A25" s="74">
        <v>170044</v>
      </c>
      <c r="B25" s="5">
        <v>81.38</v>
      </c>
      <c r="C25" s="5">
        <v>86</v>
      </c>
      <c r="D25" s="5">
        <v>85.83</v>
      </c>
      <c r="E25" s="5">
        <v>89.09</v>
      </c>
      <c r="F25" s="5">
        <v>83</v>
      </c>
      <c r="G25" s="5"/>
      <c r="H25" s="5"/>
      <c r="I25" s="5"/>
      <c r="J25" s="89">
        <f t="shared" si="0"/>
        <v>425.29999999999995</v>
      </c>
      <c r="K25" s="90">
        <f t="shared" si="1"/>
        <v>85.05999999999999</v>
      </c>
      <c r="L25" s="2"/>
      <c r="M25" s="2"/>
    </row>
    <row r="26" spans="1:13" ht="21" customHeight="1" thickBot="1">
      <c r="A26" s="74">
        <v>170045</v>
      </c>
      <c r="B26" s="5">
        <v>76.08</v>
      </c>
      <c r="C26" s="5">
        <v>86.4</v>
      </c>
      <c r="D26" s="5">
        <v>84.42</v>
      </c>
      <c r="E26" s="5">
        <v>89.33</v>
      </c>
      <c r="F26" s="5">
        <v>81</v>
      </c>
      <c r="G26" s="5"/>
      <c r="H26" s="5"/>
      <c r="I26" s="5"/>
      <c r="J26" s="89">
        <f t="shared" si="0"/>
        <v>417.23</v>
      </c>
      <c r="K26" s="90">
        <f t="shared" si="1"/>
        <v>83.446</v>
      </c>
      <c r="L26" s="2"/>
      <c r="M26" s="2"/>
    </row>
    <row r="27" spans="1:13" ht="21.75" customHeight="1" thickBot="1">
      <c r="A27" s="74">
        <v>170047</v>
      </c>
      <c r="B27" s="5">
        <v>78.46</v>
      </c>
      <c r="C27" s="5">
        <v>85.1</v>
      </c>
      <c r="D27" s="5">
        <v>82.83</v>
      </c>
      <c r="E27" s="5">
        <v>85.5</v>
      </c>
      <c r="F27" s="5">
        <v>80</v>
      </c>
      <c r="G27" s="5"/>
      <c r="H27" s="5"/>
      <c r="I27" s="5"/>
      <c r="J27" s="89">
        <f t="shared" si="0"/>
        <v>411.89</v>
      </c>
      <c r="K27" s="90">
        <f t="shared" si="1"/>
        <v>82.378</v>
      </c>
      <c r="L27" s="2"/>
      <c r="M27" s="2"/>
    </row>
    <row r="28" spans="1:13" ht="22.5" customHeight="1" thickBot="1">
      <c r="A28" s="74">
        <v>170048</v>
      </c>
      <c r="B28" s="48">
        <v>75</v>
      </c>
      <c r="C28" s="48">
        <v>79.1</v>
      </c>
      <c r="D28" s="48">
        <v>82.67</v>
      </c>
      <c r="E28" s="48">
        <v>79.42</v>
      </c>
      <c r="F28" s="48">
        <v>69</v>
      </c>
      <c r="G28" s="48"/>
      <c r="H28" s="48"/>
      <c r="I28" s="48"/>
      <c r="J28" s="89">
        <f t="shared" si="0"/>
        <v>385.19</v>
      </c>
      <c r="K28" s="90">
        <f t="shared" si="1"/>
        <v>77.038</v>
      </c>
      <c r="L28" s="2"/>
      <c r="M28" s="2"/>
    </row>
    <row r="29" spans="1:13" ht="12.7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10.50390625" style="0" customWidth="1"/>
    <col min="2" max="2" width="6.625" style="0" customWidth="1"/>
    <col min="3" max="11" width="7.00390625" style="0" customWidth="1"/>
    <col min="12" max="12" width="10.125" style="0" customWidth="1"/>
    <col min="13" max="13" width="6.50390625" style="0" customWidth="1"/>
  </cols>
  <sheetData>
    <row r="1" spans="1:14" ht="120.75" customHeight="1">
      <c r="A1" s="62" t="s">
        <v>11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160</v>
      </c>
      <c r="K1" s="63" t="s">
        <v>161</v>
      </c>
      <c r="L1" s="63" t="s">
        <v>3</v>
      </c>
      <c r="M1" s="65" t="s">
        <v>4</v>
      </c>
      <c r="N1" s="2"/>
    </row>
    <row r="2" spans="1:14" ht="24" customHeight="1" thickBot="1">
      <c r="A2" s="11" t="s">
        <v>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2"/>
    </row>
    <row r="3" spans="1:14" ht="21" customHeight="1" thickBot="1">
      <c r="A3" s="73">
        <v>170002</v>
      </c>
      <c r="B3" s="89">
        <v>66.08</v>
      </c>
      <c r="C3" s="89">
        <v>69.2</v>
      </c>
      <c r="D3" s="89">
        <v>64.86</v>
      </c>
      <c r="E3" s="89">
        <v>59.5</v>
      </c>
      <c r="F3" s="89">
        <v>61</v>
      </c>
      <c r="G3" s="89"/>
      <c r="H3" s="89"/>
      <c r="I3" s="89"/>
      <c r="J3" s="89"/>
      <c r="K3" s="89"/>
      <c r="L3" s="89">
        <f>SUM(B3:K3)</f>
        <v>320.64</v>
      </c>
      <c r="M3" s="90">
        <f>L3/5</f>
        <v>64.128</v>
      </c>
      <c r="N3" s="2"/>
    </row>
    <row r="4" spans="1:14" ht="22.5" customHeight="1" thickBot="1">
      <c r="A4" s="74">
        <v>170003</v>
      </c>
      <c r="B4" s="5">
        <v>83.17</v>
      </c>
      <c r="C4" s="5">
        <v>84.6</v>
      </c>
      <c r="D4" s="5">
        <v>86.07</v>
      </c>
      <c r="E4" s="5">
        <v>80.08</v>
      </c>
      <c r="F4" s="5">
        <v>79</v>
      </c>
      <c r="G4" s="5"/>
      <c r="H4" s="5"/>
      <c r="I4" s="5"/>
      <c r="J4" s="5"/>
      <c r="K4" s="5"/>
      <c r="L4" s="89">
        <f aca="true" t="shared" si="0" ref="L4:L16">SUM(B4:K4)</f>
        <v>412.91999999999996</v>
      </c>
      <c r="M4" s="90">
        <f aca="true" t="shared" si="1" ref="M4:M16">L4/5</f>
        <v>82.58399999999999</v>
      </c>
      <c r="N4" s="2"/>
    </row>
    <row r="5" spans="1:14" ht="22.5" customHeight="1" thickBot="1">
      <c r="A5" s="74">
        <v>170014</v>
      </c>
      <c r="B5" s="5">
        <v>76.83</v>
      </c>
      <c r="C5" s="6">
        <v>84.3</v>
      </c>
      <c r="D5" s="6">
        <v>86.29</v>
      </c>
      <c r="E5" s="6">
        <v>79</v>
      </c>
      <c r="F5" s="6">
        <v>86</v>
      </c>
      <c r="G5" s="6"/>
      <c r="H5" s="6"/>
      <c r="I5" s="6"/>
      <c r="J5" s="6"/>
      <c r="K5" s="6"/>
      <c r="L5" s="89">
        <f t="shared" si="0"/>
        <v>412.42</v>
      </c>
      <c r="M5" s="90">
        <f t="shared" si="1"/>
        <v>82.48400000000001</v>
      </c>
      <c r="N5" s="2"/>
    </row>
    <row r="6" spans="1:14" ht="21.75" customHeight="1" thickBot="1">
      <c r="A6" s="74">
        <v>170004</v>
      </c>
      <c r="B6" s="5">
        <v>82.42</v>
      </c>
      <c r="C6" s="5">
        <v>86.3</v>
      </c>
      <c r="D6" s="5">
        <v>82.5</v>
      </c>
      <c r="E6" s="5">
        <v>72.08</v>
      </c>
      <c r="F6" s="5">
        <v>73</v>
      </c>
      <c r="G6" s="5"/>
      <c r="H6" s="5"/>
      <c r="I6" s="5"/>
      <c r="J6" s="5"/>
      <c r="K6" s="5"/>
      <c r="L6" s="89">
        <f t="shared" si="0"/>
        <v>396.3</v>
      </c>
      <c r="M6" s="90">
        <f t="shared" si="1"/>
        <v>79.26</v>
      </c>
      <c r="N6" s="2"/>
    </row>
    <row r="7" spans="1:14" ht="21" customHeight="1" thickBot="1">
      <c r="A7" s="74">
        <v>170006</v>
      </c>
      <c r="B7" s="5">
        <v>78.17</v>
      </c>
      <c r="C7" s="5">
        <v>75.1</v>
      </c>
      <c r="D7" s="5">
        <v>78.71</v>
      </c>
      <c r="E7" s="5">
        <v>80.33</v>
      </c>
      <c r="F7" s="5">
        <v>74</v>
      </c>
      <c r="G7" s="5"/>
      <c r="H7" s="5"/>
      <c r="I7" s="5"/>
      <c r="J7" s="5"/>
      <c r="K7" s="5"/>
      <c r="L7" s="89">
        <f t="shared" si="0"/>
        <v>386.30999999999995</v>
      </c>
      <c r="M7" s="90">
        <f t="shared" si="1"/>
        <v>77.26199999999999</v>
      </c>
      <c r="N7" s="2"/>
    </row>
    <row r="8" spans="1:14" ht="21" customHeight="1" thickBot="1">
      <c r="A8" s="74">
        <v>170007</v>
      </c>
      <c r="B8" s="5">
        <v>75.75</v>
      </c>
      <c r="C8" s="5">
        <v>75.6</v>
      </c>
      <c r="D8" s="5">
        <v>70.79</v>
      </c>
      <c r="E8" s="5">
        <v>63.27</v>
      </c>
      <c r="F8" s="5">
        <v>65</v>
      </c>
      <c r="G8" s="5"/>
      <c r="H8" s="5"/>
      <c r="I8" s="5"/>
      <c r="J8" s="5"/>
      <c r="K8" s="5"/>
      <c r="L8" s="89">
        <f t="shared" si="0"/>
        <v>350.40999999999997</v>
      </c>
      <c r="M8" s="90">
        <f t="shared" si="1"/>
        <v>70.082</v>
      </c>
      <c r="N8" s="2"/>
    </row>
    <row r="9" spans="1:14" ht="23.25" customHeight="1" thickBot="1">
      <c r="A9" s="74">
        <v>170008</v>
      </c>
      <c r="B9" s="5">
        <v>87.42</v>
      </c>
      <c r="C9" s="5">
        <v>86.6</v>
      </c>
      <c r="D9" s="5">
        <v>86.5</v>
      </c>
      <c r="E9" s="5">
        <v>85</v>
      </c>
      <c r="F9" s="5">
        <v>86</v>
      </c>
      <c r="G9" s="5"/>
      <c r="H9" s="5"/>
      <c r="I9" s="5"/>
      <c r="J9" s="5"/>
      <c r="K9" s="5"/>
      <c r="L9" s="89">
        <f t="shared" si="0"/>
        <v>431.52</v>
      </c>
      <c r="M9" s="90">
        <f t="shared" si="1"/>
        <v>86.304</v>
      </c>
      <c r="N9" s="2"/>
    </row>
    <row r="10" spans="1:14" ht="21.75" customHeight="1" thickBot="1">
      <c r="A10" s="74">
        <v>170010</v>
      </c>
      <c r="B10" s="5">
        <v>80</v>
      </c>
      <c r="C10" s="5">
        <v>80.5</v>
      </c>
      <c r="D10" s="5">
        <v>79.43</v>
      </c>
      <c r="E10" s="5">
        <v>80.75</v>
      </c>
      <c r="F10" s="5">
        <v>74</v>
      </c>
      <c r="G10" s="5"/>
      <c r="H10" s="5"/>
      <c r="I10" s="5"/>
      <c r="J10" s="5"/>
      <c r="K10" s="5"/>
      <c r="L10" s="89">
        <f t="shared" si="0"/>
        <v>394.68</v>
      </c>
      <c r="M10" s="90">
        <f t="shared" si="1"/>
        <v>78.936</v>
      </c>
      <c r="N10" s="2"/>
    </row>
    <row r="11" spans="1:14" ht="21" customHeight="1" thickBot="1">
      <c r="A11" s="74">
        <v>170011</v>
      </c>
      <c r="B11" s="5">
        <v>78.58</v>
      </c>
      <c r="C11" s="5">
        <v>80</v>
      </c>
      <c r="D11" s="5">
        <v>86.86</v>
      </c>
      <c r="E11" s="5">
        <v>88.92</v>
      </c>
      <c r="F11" s="5">
        <v>83</v>
      </c>
      <c r="G11" s="5"/>
      <c r="H11" s="5"/>
      <c r="I11" s="5"/>
      <c r="J11" s="5"/>
      <c r="K11" s="5"/>
      <c r="L11" s="89">
        <f t="shared" si="0"/>
        <v>417.36</v>
      </c>
      <c r="M11" s="90">
        <f t="shared" si="1"/>
        <v>83.47200000000001</v>
      </c>
      <c r="N11" s="2"/>
    </row>
    <row r="12" spans="1:14" ht="21" customHeight="1" thickBot="1">
      <c r="A12" s="74">
        <v>170012</v>
      </c>
      <c r="B12" s="6">
        <v>88.25</v>
      </c>
      <c r="C12" s="6">
        <v>89.6</v>
      </c>
      <c r="D12" s="6">
        <v>90.21</v>
      </c>
      <c r="E12" s="6">
        <v>92.83</v>
      </c>
      <c r="F12" s="6">
        <v>93</v>
      </c>
      <c r="G12" s="6"/>
      <c r="H12" s="6"/>
      <c r="I12" s="6"/>
      <c r="J12" s="6"/>
      <c r="K12" s="6"/>
      <c r="L12" s="89">
        <f t="shared" si="0"/>
        <v>453.89</v>
      </c>
      <c r="M12" s="90">
        <f t="shared" si="1"/>
        <v>90.77799999999999</v>
      </c>
      <c r="N12" s="2"/>
    </row>
    <row r="13" spans="1:14" ht="23.25" customHeight="1" thickBot="1">
      <c r="A13" s="74">
        <v>170013</v>
      </c>
      <c r="B13" s="5">
        <v>86.58</v>
      </c>
      <c r="C13" s="6">
        <v>89.1</v>
      </c>
      <c r="D13" s="6">
        <v>89.71</v>
      </c>
      <c r="E13" s="6">
        <v>94.75</v>
      </c>
      <c r="F13" s="6">
        <v>83</v>
      </c>
      <c r="G13" s="6"/>
      <c r="H13" s="6"/>
      <c r="I13" s="6"/>
      <c r="J13" s="6"/>
      <c r="K13" s="6"/>
      <c r="L13" s="89">
        <f t="shared" si="0"/>
        <v>443.14</v>
      </c>
      <c r="M13" s="90">
        <f t="shared" si="1"/>
        <v>88.628</v>
      </c>
      <c r="N13" s="2"/>
    </row>
    <row r="14" spans="1:14" ht="24" customHeight="1" thickBot="1">
      <c r="A14" s="74">
        <v>170015</v>
      </c>
      <c r="B14" s="5">
        <v>79.5</v>
      </c>
      <c r="C14" s="6">
        <v>73.4</v>
      </c>
      <c r="D14" s="6">
        <v>78.5</v>
      </c>
      <c r="E14" s="6">
        <v>69.92</v>
      </c>
      <c r="F14" s="6">
        <v>73</v>
      </c>
      <c r="G14" s="6"/>
      <c r="H14" s="6"/>
      <c r="I14" s="6"/>
      <c r="J14" s="6"/>
      <c r="K14" s="6"/>
      <c r="L14" s="89">
        <f t="shared" si="0"/>
        <v>374.32</v>
      </c>
      <c r="M14" s="90">
        <f t="shared" si="1"/>
        <v>74.864</v>
      </c>
      <c r="N14" s="2"/>
    </row>
    <row r="15" spans="1:14" ht="24" customHeight="1" thickBot="1">
      <c r="A15" s="74">
        <v>170016</v>
      </c>
      <c r="B15" s="5">
        <v>83.5</v>
      </c>
      <c r="C15" s="6">
        <v>85.1</v>
      </c>
      <c r="D15" s="6">
        <v>89.64</v>
      </c>
      <c r="E15" s="6">
        <v>88.83</v>
      </c>
      <c r="F15" s="6">
        <v>87</v>
      </c>
      <c r="G15" s="6"/>
      <c r="H15" s="6"/>
      <c r="I15" s="6"/>
      <c r="J15" s="6"/>
      <c r="K15" s="6"/>
      <c r="L15" s="89">
        <f t="shared" si="0"/>
        <v>434.07</v>
      </c>
      <c r="M15" s="90">
        <f t="shared" si="1"/>
        <v>86.814</v>
      </c>
      <c r="N15" s="2"/>
    </row>
    <row r="16" spans="1:14" ht="21" customHeight="1" thickBot="1">
      <c r="A16" s="74">
        <v>170017</v>
      </c>
      <c r="B16" s="48">
        <v>78.08</v>
      </c>
      <c r="C16" s="48">
        <v>76.2</v>
      </c>
      <c r="D16" s="48">
        <v>61.43</v>
      </c>
      <c r="E16" s="48">
        <v>60</v>
      </c>
      <c r="F16" s="48">
        <v>58</v>
      </c>
      <c r="G16" s="48"/>
      <c r="H16" s="48"/>
      <c r="I16" s="48"/>
      <c r="J16" s="48"/>
      <c r="K16" s="48"/>
      <c r="L16" s="89">
        <f t="shared" si="0"/>
        <v>333.71000000000004</v>
      </c>
      <c r="M16" s="90">
        <f t="shared" si="1"/>
        <v>66.742</v>
      </c>
      <c r="N16" s="2"/>
    </row>
    <row r="17" spans="1:14" ht="18.75" customHeight="1">
      <c r="A17" s="56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9"/>
      <c r="M17" s="3"/>
      <c r="N17" s="2"/>
    </row>
    <row r="18" spans="1:14" ht="17.25" customHeight="1">
      <c r="A18" s="5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"/>
      <c r="N18" s="2"/>
    </row>
    <row r="19" spans="1:14" ht="18.75" customHeight="1">
      <c r="A19" s="5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69"/>
      <c r="M19" s="2"/>
      <c r="N19" s="2"/>
    </row>
    <row r="20" spans="1:14" ht="18.75" customHeight="1">
      <c r="A20" s="5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69"/>
      <c r="M20" s="2"/>
      <c r="N20" s="2"/>
    </row>
    <row r="21" spans="1:14" ht="18" customHeight="1">
      <c r="A21" s="5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69"/>
      <c r="M21" s="2"/>
      <c r="N21" s="2"/>
    </row>
    <row r="22" spans="1:14" ht="17.25" customHeight="1">
      <c r="A22" s="5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69"/>
      <c r="M22" s="2"/>
      <c r="N22" s="2"/>
    </row>
    <row r="23" spans="1:14" ht="15" customHeight="1">
      <c r="A23" s="5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69"/>
      <c r="M23" s="2"/>
      <c r="N23" s="2"/>
    </row>
    <row r="24" spans="1:14" ht="16.5" customHeight="1">
      <c r="A24" s="5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69"/>
      <c r="M24" s="2"/>
      <c r="N24" s="2"/>
    </row>
    <row r="25" spans="1:14" ht="18" customHeight="1">
      <c r="A25" s="5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69"/>
      <c r="M25" s="2"/>
      <c r="N25" s="2"/>
    </row>
    <row r="26" spans="1:14" ht="15.75" customHeight="1">
      <c r="A26" s="5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9"/>
      <c r="M26" s="2"/>
      <c r="N26" s="2"/>
    </row>
    <row r="27" spans="1:14" ht="16.5" customHeight="1">
      <c r="A27" s="5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9"/>
      <c r="M27" s="2"/>
      <c r="N27" s="2"/>
    </row>
    <row r="28" spans="1:14" ht="18" customHeight="1">
      <c r="A28" s="5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69"/>
      <c r="M28" s="2"/>
      <c r="N28" s="2"/>
    </row>
    <row r="29" spans="1:14" ht="18" customHeight="1">
      <c r="A29" s="5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69"/>
      <c r="M29" s="2"/>
      <c r="N29" s="2"/>
    </row>
    <row r="30" spans="1:14" ht="16.5" customHeight="1">
      <c r="A30" s="5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69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2:14" ht="12.75">
      <c r="L32" s="2"/>
      <c r="M32" s="2"/>
      <c r="N32" s="2"/>
    </row>
  </sheetData>
  <sheetProtection/>
  <printOptions/>
  <pageMargins left="1.1811023622047245" right="0.1968503937007874" top="0.6692913385826772" bottom="0.1968503937007874" header="0" footer="0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6" sqref="A6:B6"/>
    </sheetView>
  </sheetViews>
  <sheetFormatPr defaultColWidth="9.00390625" defaultRowHeight="12.75"/>
  <cols>
    <col min="1" max="1" width="10.50390625" style="0" customWidth="1"/>
    <col min="2" max="2" width="7.375" style="0" customWidth="1"/>
    <col min="3" max="4" width="7.00390625" style="0" customWidth="1"/>
    <col min="5" max="5" width="7.375" style="0" customWidth="1"/>
    <col min="6" max="6" width="7.50390625" style="0" customWidth="1"/>
    <col min="7" max="11" width="7.875" style="0" customWidth="1"/>
    <col min="12" max="12" width="7.125" style="0" customWidth="1"/>
    <col min="13" max="13" width="6.50390625" style="0" customWidth="1"/>
    <col min="14" max="14" width="4.875" style="0" customWidth="1"/>
    <col min="15" max="15" width="3.625" style="0" customWidth="1"/>
  </cols>
  <sheetData>
    <row r="1" spans="1:16" ht="144" customHeight="1">
      <c r="A1" s="43" t="s">
        <v>148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160</v>
      </c>
      <c r="K1" s="44" t="s">
        <v>161</v>
      </c>
      <c r="L1" s="44" t="s">
        <v>3</v>
      </c>
      <c r="M1" s="45" t="s">
        <v>4</v>
      </c>
      <c r="N1" s="15"/>
      <c r="O1" s="15"/>
      <c r="P1" s="2"/>
    </row>
    <row r="2" spans="1:16" ht="24" customHeight="1" thickBot="1">
      <c r="A2" s="11" t="s">
        <v>0</v>
      </c>
      <c r="B2" s="11"/>
      <c r="C2" s="11"/>
      <c r="D2" s="11"/>
      <c r="E2" s="11"/>
      <c r="F2" s="91"/>
      <c r="G2" s="92"/>
      <c r="H2" s="92"/>
      <c r="I2" s="92"/>
      <c r="J2" s="92"/>
      <c r="K2" s="92"/>
      <c r="L2" s="92"/>
      <c r="M2" s="93"/>
      <c r="N2" s="16"/>
      <c r="O2" s="17"/>
      <c r="P2" s="2"/>
    </row>
    <row r="3" spans="1:16" ht="15.75" customHeight="1" thickBot="1">
      <c r="A3" s="54">
        <v>150455</v>
      </c>
      <c r="B3" s="88">
        <v>82.2</v>
      </c>
      <c r="C3" s="88">
        <v>79.4</v>
      </c>
      <c r="D3" s="88">
        <v>83.3</v>
      </c>
      <c r="E3" s="88">
        <v>81.8</v>
      </c>
      <c r="F3" s="116">
        <v>87.17</v>
      </c>
      <c r="G3" s="116">
        <v>83.55</v>
      </c>
      <c r="H3" s="116">
        <v>91.14</v>
      </c>
      <c r="I3" s="116">
        <v>69.33</v>
      </c>
      <c r="J3" s="116">
        <v>88</v>
      </c>
      <c r="K3" s="116"/>
      <c r="L3" s="116">
        <f>SUM(B3:K3)</f>
        <v>745.8900000000001</v>
      </c>
      <c r="M3" s="117">
        <f>L3/9</f>
        <v>82.87666666666668</v>
      </c>
      <c r="N3" s="17"/>
      <c r="O3" s="17"/>
      <c r="P3" s="2"/>
    </row>
    <row r="4" spans="1:16" ht="18.75" customHeight="1" thickBot="1">
      <c r="A4" s="32">
        <v>150457</v>
      </c>
      <c r="B4" s="27">
        <v>73.1</v>
      </c>
      <c r="C4" s="27">
        <v>61.4</v>
      </c>
      <c r="D4" s="27">
        <v>71.4</v>
      </c>
      <c r="E4" s="27">
        <v>69.2</v>
      </c>
      <c r="F4" s="21">
        <v>65.17</v>
      </c>
      <c r="G4" s="21">
        <v>60.91</v>
      </c>
      <c r="H4" s="21">
        <v>68.14</v>
      </c>
      <c r="I4" s="21">
        <v>58.5</v>
      </c>
      <c r="J4" s="21">
        <v>67</v>
      </c>
      <c r="K4" s="21"/>
      <c r="L4" s="116">
        <f aca="true" t="shared" si="0" ref="L4:L20">SUM(B4:K4)</f>
        <v>594.82</v>
      </c>
      <c r="M4" s="117">
        <f aca="true" t="shared" si="1" ref="M4:M20">L4/9</f>
        <v>66.09111111111112</v>
      </c>
      <c r="N4" s="17"/>
      <c r="O4" s="17"/>
      <c r="P4" s="2"/>
    </row>
    <row r="5" spans="1:16" ht="18" customHeight="1" thickBot="1">
      <c r="A5" s="32">
        <v>150458</v>
      </c>
      <c r="B5" s="27">
        <v>79.5</v>
      </c>
      <c r="C5" s="27">
        <v>68.9</v>
      </c>
      <c r="D5" s="27">
        <v>70.6</v>
      </c>
      <c r="E5" s="27">
        <v>70.2</v>
      </c>
      <c r="F5" s="21">
        <v>59.75</v>
      </c>
      <c r="G5" s="21">
        <v>63.82</v>
      </c>
      <c r="H5" s="21">
        <v>71.86</v>
      </c>
      <c r="I5" s="21">
        <v>57.5</v>
      </c>
      <c r="J5" s="21">
        <v>70</v>
      </c>
      <c r="K5" s="21"/>
      <c r="L5" s="116">
        <f t="shared" si="0"/>
        <v>612.13</v>
      </c>
      <c r="M5" s="117">
        <f t="shared" si="1"/>
        <v>68.01444444444445</v>
      </c>
      <c r="N5" s="3"/>
      <c r="O5" s="3"/>
      <c r="P5" s="2"/>
    </row>
    <row r="6" spans="1:16" ht="15" customHeight="1" thickBot="1">
      <c r="A6" s="32">
        <v>151384</v>
      </c>
      <c r="B6" s="27"/>
      <c r="C6" s="27">
        <v>62.7</v>
      </c>
      <c r="D6" s="27">
        <v>63.3</v>
      </c>
      <c r="E6" s="27">
        <v>58.4</v>
      </c>
      <c r="F6" s="21">
        <v>60</v>
      </c>
      <c r="G6" s="21">
        <v>53</v>
      </c>
      <c r="H6" s="21">
        <v>53.14</v>
      </c>
      <c r="I6" s="21">
        <v>5.67</v>
      </c>
      <c r="J6" s="21">
        <v>50</v>
      </c>
      <c r="K6" s="21"/>
      <c r="L6" s="116">
        <f t="shared" si="0"/>
        <v>406.21</v>
      </c>
      <c r="M6" s="117">
        <f t="shared" si="1"/>
        <v>45.13444444444444</v>
      </c>
      <c r="N6" s="3"/>
      <c r="O6" s="3"/>
      <c r="P6" s="2"/>
    </row>
    <row r="7" spans="1:16" ht="16.5" customHeight="1" thickBot="1">
      <c r="A7" s="30">
        <v>150460</v>
      </c>
      <c r="B7" s="5">
        <v>66</v>
      </c>
      <c r="C7" s="5">
        <v>46.4</v>
      </c>
      <c r="D7" s="5">
        <v>59.8</v>
      </c>
      <c r="E7" s="5">
        <v>53.6</v>
      </c>
      <c r="F7" s="21">
        <v>71.67</v>
      </c>
      <c r="G7" s="21">
        <v>73.82</v>
      </c>
      <c r="H7" s="21">
        <v>79.43</v>
      </c>
      <c r="I7" s="21">
        <v>56</v>
      </c>
      <c r="J7" s="21">
        <v>79</v>
      </c>
      <c r="K7" s="21"/>
      <c r="L7" s="116">
        <f t="shared" si="0"/>
        <v>585.72</v>
      </c>
      <c r="M7" s="117">
        <f t="shared" si="1"/>
        <v>65.08</v>
      </c>
      <c r="N7" s="3"/>
      <c r="O7" s="3"/>
      <c r="P7" s="2"/>
    </row>
    <row r="8" spans="1:16" ht="17.25" customHeight="1" thickBot="1">
      <c r="A8" s="32">
        <v>150467</v>
      </c>
      <c r="B8" s="27">
        <v>87.7</v>
      </c>
      <c r="C8" s="27">
        <v>88.5</v>
      </c>
      <c r="D8" s="27">
        <v>88.9</v>
      </c>
      <c r="E8" s="27">
        <v>88.3</v>
      </c>
      <c r="F8" s="21">
        <v>92</v>
      </c>
      <c r="G8" s="21">
        <v>93.55</v>
      </c>
      <c r="H8" s="21">
        <v>94.71</v>
      </c>
      <c r="I8" s="21">
        <v>80.5</v>
      </c>
      <c r="J8" s="21">
        <v>94</v>
      </c>
      <c r="K8" s="21"/>
      <c r="L8" s="116">
        <f t="shared" si="0"/>
        <v>808.1600000000001</v>
      </c>
      <c r="M8" s="117">
        <f t="shared" si="1"/>
        <v>89.79555555555557</v>
      </c>
      <c r="N8" s="3"/>
      <c r="O8" s="3"/>
      <c r="P8" s="2"/>
    </row>
    <row r="9" spans="1:16" ht="17.25" customHeight="1" thickBot="1">
      <c r="A9" s="32">
        <v>150468</v>
      </c>
      <c r="B9" s="27">
        <v>76</v>
      </c>
      <c r="C9" s="27">
        <v>80.7</v>
      </c>
      <c r="D9" s="27">
        <v>72.8</v>
      </c>
      <c r="E9" s="27">
        <v>63.3</v>
      </c>
      <c r="F9" s="21">
        <v>68.58</v>
      </c>
      <c r="G9" s="21">
        <v>46.67</v>
      </c>
      <c r="H9" s="21">
        <v>62.71</v>
      </c>
      <c r="I9" s="21">
        <v>7.27</v>
      </c>
      <c r="J9" s="21">
        <v>51</v>
      </c>
      <c r="K9" s="21"/>
      <c r="L9" s="116">
        <f t="shared" si="0"/>
        <v>529.03</v>
      </c>
      <c r="M9" s="117">
        <f t="shared" si="1"/>
        <v>58.78111111111111</v>
      </c>
      <c r="N9" s="3"/>
      <c r="O9" s="3"/>
      <c r="P9" s="2"/>
    </row>
    <row r="10" spans="1:16" ht="18.75" customHeight="1" thickBot="1">
      <c r="A10" s="32">
        <v>150469</v>
      </c>
      <c r="B10" s="27">
        <v>73.9</v>
      </c>
      <c r="C10" s="27">
        <v>81.5</v>
      </c>
      <c r="D10" s="27">
        <v>69.4</v>
      </c>
      <c r="E10" s="27">
        <v>60.8</v>
      </c>
      <c r="F10" s="21">
        <v>66.42</v>
      </c>
      <c r="G10" s="21">
        <v>71.55</v>
      </c>
      <c r="H10" s="21">
        <v>80.14</v>
      </c>
      <c r="I10" s="21">
        <v>59.83</v>
      </c>
      <c r="J10" s="21">
        <v>77</v>
      </c>
      <c r="K10" s="21"/>
      <c r="L10" s="116">
        <f t="shared" si="0"/>
        <v>640.5400000000001</v>
      </c>
      <c r="M10" s="117">
        <f t="shared" si="1"/>
        <v>71.17111111111112</v>
      </c>
      <c r="N10" s="3"/>
      <c r="O10" s="3"/>
      <c r="P10" s="2"/>
    </row>
    <row r="11" spans="1:16" ht="17.25" customHeight="1" thickBot="1">
      <c r="A11" s="32">
        <v>150470</v>
      </c>
      <c r="B11" s="27">
        <v>80.1</v>
      </c>
      <c r="C11" s="27">
        <v>76.3</v>
      </c>
      <c r="D11" s="27">
        <v>83.7</v>
      </c>
      <c r="E11" s="27">
        <v>82.5</v>
      </c>
      <c r="F11" s="21">
        <v>86.83</v>
      </c>
      <c r="G11" s="21">
        <v>81.73</v>
      </c>
      <c r="H11" s="21">
        <v>89.86</v>
      </c>
      <c r="I11" s="21">
        <v>74.67</v>
      </c>
      <c r="J11" s="21">
        <v>87</v>
      </c>
      <c r="K11" s="21"/>
      <c r="L11" s="116">
        <f t="shared" si="0"/>
        <v>742.6899999999999</v>
      </c>
      <c r="M11" s="117">
        <f t="shared" si="1"/>
        <v>82.52111111111111</v>
      </c>
      <c r="N11" s="2"/>
      <c r="O11" s="2"/>
      <c r="P11" s="2"/>
    </row>
    <row r="12" spans="1:16" ht="18.75" customHeight="1" thickBot="1">
      <c r="A12" s="32">
        <v>150473</v>
      </c>
      <c r="B12" s="27">
        <v>77.1</v>
      </c>
      <c r="C12" s="27">
        <v>74.4</v>
      </c>
      <c r="D12" s="27">
        <v>79.4</v>
      </c>
      <c r="E12" s="27">
        <v>79.6</v>
      </c>
      <c r="F12" s="21">
        <v>76.33</v>
      </c>
      <c r="G12" s="21">
        <v>74.55</v>
      </c>
      <c r="H12" s="21">
        <v>79</v>
      </c>
      <c r="I12" s="21">
        <v>64</v>
      </c>
      <c r="J12" s="21">
        <v>78</v>
      </c>
      <c r="K12" s="21"/>
      <c r="L12" s="116">
        <f t="shared" si="0"/>
        <v>682.38</v>
      </c>
      <c r="M12" s="117">
        <f t="shared" si="1"/>
        <v>75.82</v>
      </c>
      <c r="N12" s="2"/>
      <c r="O12" s="2"/>
      <c r="P12" s="2"/>
    </row>
    <row r="13" spans="1:16" ht="18.75" customHeight="1" thickBot="1">
      <c r="A13" s="32">
        <v>150475</v>
      </c>
      <c r="B13" s="27">
        <v>91.9</v>
      </c>
      <c r="C13" s="27">
        <v>95.7</v>
      </c>
      <c r="D13" s="27">
        <v>94.5</v>
      </c>
      <c r="E13" s="27">
        <v>92.2</v>
      </c>
      <c r="F13" s="21">
        <v>91.75</v>
      </c>
      <c r="G13" s="21">
        <v>89.45</v>
      </c>
      <c r="H13" s="21">
        <v>93.71</v>
      </c>
      <c r="I13" s="21">
        <v>80.17</v>
      </c>
      <c r="J13" s="21">
        <v>90</v>
      </c>
      <c r="K13" s="21"/>
      <c r="L13" s="116">
        <f t="shared" si="0"/>
        <v>819.38</v>
      </c>
      <c r="M13" s="117">
        <f t="shared" si="1"/>
        <v>91.04222222222222</v>
      </c>
      <c r="N13" s="2"/>
      <c r="O13" s="2"/>
      <c r="P13" s="2"/>
    </row>
    <row r="14" spans="1:16" ht="18" customHeight="1" thickBot="1">
      <c r="A14" s="32">
        <v>150476</v>
      </c>
      <c r="B14" s="27">
        <v>79.5</v>
      </c>
      <c r="C14" s="27">
        <v>67.7</v>
      </c>
      <c r="D14" s="27">
        <v>70.4</v>
      </c>
      <c r="E14" s="27">
        <v>53.4</v>
      </c>
      <c r="F14" s="21">
        <v>66.5</v>
      </c>
      <c r="G14" s="21">
        <v>61.55</v>
      </c>
      <c r="H14" s="21">
        <v>69.71</v>
      </c>
      <c r="I14" s="21">
        <v>45.5</v>
      </c>
      <c r="J14" s="21">
        <v>56</v>
      </c>
      <c r="K14" s="21"/>
      <c r="L14" s="116">
        <f t="shared" si="0"/>
        <v>570.26</v>
      </c>
      <c r="M14" s="117">
        <f t="shared" si="1"/>
        <v>63.36222222222222</v>
      </c>
      <c r="N14" s="2"/>
      <c r="O14" s="2"/>
      <c r="P14" s="2"/>
    </row>
    <row r="15" spans="1:16" ht="15" customHeight="1" thickBot="1">
      <c r="A15" s="30">
        <v>150477</v>
      </c>
      <c r="B15" s="5">
        <v>85.9</v>
      </c>
      <c r="C15" s="5">
        <v>80.5</v>
      </c>
      <c r="D15" s="5">
        <v>80.9</v>
      </c>
      <c r="E15" s="5">
        <v>79.6</v>
      </c>
      <c r="F15" s="21">
        <v>79.67</v>
      </c>
      <c r="G15" s="21">
        <v>83</v>
      </c>
      <c r="H15" s="21">
        <v>85.86</v>
      </c>
      <c r="I15" s="21">
        <v>68.67</v>
      </c>
      <c r="J15" s="21">
        <v>86</v>
      </c>
      <c r="K15" s="21"/>
      <c r="L15" s="116">
        <f t="shared" si="0"/>
        <v>730.0999999999999</v>
      </c>
      <c r="M15" s="117">
        <f t="shared" si="1"/>
        <v>81.1222222222222</v>
      </c>
      <c r="N15" s="2"/>
      <c r="O15" s="2"/>
      <c r="P15" s="2"/>
    </row>
    <row r="16" spans="1:16" ht="18" customHeight="1" thickBot="1">
      <c r="A16" s="32">
        <v>150479</v>
      </c>
      <c r="B16" s="27">
        <v>81.2</v>
      </c>
      <c r="C16" s="27">
        <v>69.9</v>
      </c>
      <c r="D16" s="27">
        <v>74.6</v>
      </c>
      <c r="E16" s="27">
        <v>61.4</v>
      </c>
      <c r="F16" s="21">
        <v>69.42</v>
      </c>
      <c r="G16" s="21">
        <v>71.36</v>
      </c>
      <c r="H16" s="21">
        <v>73.14</v>
      </c>
      <c r="I16" s="21">
        <v>68.67</v>
      </c>
      <c r="J16" s="21">
        <v>82</v>
      </c>
      <c r="K16" s="21"/>
      <c r="L16" s="116">
        <f t="shared" si="0"/>
        <v>651.69</v>
      </c>
      <c r="M16" s="117">
        <f t="shared" si="1"/>
        <v>72.41000000000001</v>
      </c>
      <c r="N16" s="2"/>
      <c r="O16" s="2"/>
      <c r="P16" s="2"/>
    </row>
    <row r="17" spans="1:16" ht="15.75" customHeight="1" thickBot="1">
      <c r="A17" s="32">
        <v>150481</v>
      </c>
      <c r="B17" s="27">
        <v>85.7</v>
      </c>
      <c r="C17" s="27">
        <v>87.5</v>
      </c>
      <c r="D17" s="27">
        <v>90.9</v>
      </c>
      <c r="E17" s="27">
        <v>88.8</v>
      </c>
      <c r="F17" s="21">
        <v>86</v>
      </c>
      <c r="G17" s="21">
        <v>76.18</v>
      </c>
      <c r="H17" s="21">
        <v>85.71</v>
      </c>
      <c r="I17" s="21">
        <v>70.83</v>
      </c>
      <c r="J17" s="21">
        <v>89</v>
      </c>
      <c r="K17" s="21"/>
      <c r="L17" s="116">
        <f t="shared" si="0"/>
        <v>760.6200000000001</v>
      </c>
      <c r="M17" s="117">
        <f t="shared" si="1"/>
        <v>84.51333333333335</v>
      </c>
      <c r="N17" s="2"/>
      <c r="O17" s="2"/>
      <c r="P17" s="2"/>
    </row>
    <row r="18" spans="1:16" ht="18" customHeight="1" thickBot="1">
      <c r="A18" s="32">
        <v>150482</v>
      </c>
      <c r="B18" s="27">
        <v>77.3</v>
      </c>
      <c r="C18" s="27">
        <v>77.7</v>
      </c>
      <c r="D18" s="27">
        <v>78.3</v>
      </c>
      <c r="E18" s="27">
        <v>67.7</v>
      </c>
      <c r="F18" s="21">
        <v>72.17</v>
      </c>
      <c r="G18" s="21">
        <v>50.6</v>
      </c>
      <c r="H18" s="21">
        <v>61.57</v>
      </c>
      <c r="I18" s="21">
        <v>54</v>
      </c>
      <c r="J18" s="21">
        <v>54</v>
      </c>
      <c r="K18" s="21"/>
      <c r="L18" s="116">
        <f t="shared" si="0"/>
        <v>593.34</v>
      </c>
      <c r="M18" s="117">
        <f t="shared" si="1"/>
        <v>65.92666666666668</v>
      </c>
      <c r="N18" s="2"/>
      <c r="O18" s="2"/>
      <c r="P18" s="2"/>
    </row>
    <row r="19" spans="1:16" ht="18" customHeight="1" thickBot="1">
      <c r="A19" s="40">
        <v>150484</v>
      </c>
      <c r="B19" s="27">
        <v>81.4</v>
      </c>
      <c r="C19" s="27">
        <v>75.9</v>
      </c>
      <c r="D19" s="27">
        <v>84.7</v>
      </c>
      <c r="E19" s="27">
        <v>73.4</v>
      </c>
      <c r="F19" s="21">
        <v>83.17</v>
      </c>
      <c r="G19" s="21">
        <v>72.45</v>
      </c>
      <c r="H19" s="21">
        <v>88.86</v>
      </c>
      <c r="I19" s="21">
        <v>73.67</v>
      </c>
      <c r="J19" s="21">
        <v>83</v>
      </c>
      <c r="K19" s="21"/>
      <c r="L19" s="116">
        <f t="shared" si="0"/>
        <v>716.55</v>
      </c>
      <c r="M19" s="117">
        <f t="shared" si="1"/>
        <v>79.61666666666666</v>
      </c>
      <c r="N19" s="2"/>
      <c r="O19" s="2"/>
      <c r="P19" s="2"/>
    </row>
    <row r="20" spans="1:16" ht="16.5" customHeight="1" thickBot="1">
      <c r="A20" s="48">
        <v>150486</v>
      </c>
      <c r="B20" s="5">
        <v>84.9</v>
      </c>
      <c r="C20" s="5">
        <v>83.6</v>
      </c>
      <c r="D20" s="5">
        <v>88.8</v>
      </c>
      <c r="E20" s="5">
        <v>82.1</v>
      </c>
      <c r="F20" s="21">
        <v>79.92</v>
      </c>
      <c r="G20" s="21">
        <v>81.82</v>
      </c>
      <c r="H20" s="21">
        <v>85.29</v>
      </c>
      <c r="I20" s="21">
        <v>70.33</v>
      </c>
      <c r="J20" s="21">
        <v>79</v>
      </c>
      <c r="K20" s="21"/>
      <c r="L20" s="116">
        <f t="shared" si="0"/>
        <v>735.76</v>
      </c>
      <c r="M20" s="117">
        <f t="shared" si="1"/>
        <v>81.75111111111111</v>
      </c>
      <c r="N20" s="2"/>
      <c r="O20" s="2"/>
      <c r="P20" s="2"/>
    </row>
    <row r="21" spans="13:16" ht="13.5">
      <c r="M21" s="29"/>
      <c r="N21" s="2"/>
      <c r="O21" s="2"/>
      <c r="P21" s="2"/>
    </row>
    <row r="22" spans="13:16" ht="12.75">
      <c r="M22" s="2"/>
      <c r="N22" s="2"/>
      <c r="O22" s="2"/>
      <c r="P22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0" customWidth="1"/>
    <col min="2" max="2" width="12.50390625" style="0" customWidth="1"/>
    <col min="3" max="3" width="7.00390625" style="0" customWidth="1"/>
    <col min="4" max="4" width="7.875" style="0" customWidth="1"/>
    <col min="5" max="5" width="6.625" style="0" customWidth="1"/>
    <col min="6" max="10" width="7.375" style="0" customWidth="1"/>
    <col min="11" max="11" width="9.375" style="0" customWidth="1"/>
    <col min="12" max="12" width="6.50390625" style="0" customWidth="1"/>
  </cols>
  <sheetData>
    <row r="1" spans="1:11" ht="1.5" customHeight="1" thickBot="1">
      <c r="A1" s="1"/>
      <c r="B1" s="4"/>
      <c r="C1" s="4"/>
      <c r="D1" s="4"/>
      <c r="E1" s="25"/>
      <c r="F1" s="25"/>
      <c r="G1" s="82"/>
      <c r="H1" s="82"/>
      <c r="I1" s="82"/>
      <c r="J1" s="82"/>
      <c r="K1" s="26"/>
    </row>
    <row r="2" spans="1:11" ht="0.75" customHeight="1" hidden="1">
      <c r="A2" s="57"/>
      <c r="B2" s="58"/>
      <c r="C2" s="58"/>
      <c r="D2" s="58"/>
      <c r="E2" s="59"/>
      <c r="F2" s="59"/>
      <c r="G2" s="14"/>
      <c r="H2" s="14"/>
      <c r="I2" s="14"/>
      <c r="J2" s="14"/>
      <c r="K2" s="14"/>
    </row>
    <row r="3" spans="1:12" ht="140.25" customHeight="1">
      <c r="A3" s="42"/>
      <c r="B3" s="60" t="s">
        <v>151</v>
      </c>
      <c r="C3" s="44" t="s">
        <v>5</v>
      </c>
      <c r="D3" s="44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15</v>
      </c>
      <c r="J3" s="44" t="s">
        <v>146</v>
      </c>
      <c r="K3" s="44" t="s">
        <v>3</v>
      </c>
      <c r="L3" s="45" t="s">
        <v>4</v>
      </c>
    </row>
    <row r="4" spans="1:12" ht="24" customHeight="1" thickBot="1">
      <c r="A4" s="46"/>
      <c r="B4" s="6" t="s">
        <v>0</v>
      </c>
      <c r="C4" s="6"/>
      <c r="D4" s="6"/>
      <c r="E4" s="105"/>
      <c r="F4" s="92"/>
      <c r="G4" s="106"/>
      <c r="H4" s="106"/>
      <c r="I4" s="106"/>
      <c r="J4" s="106"/>
      <c r="K4" s="107"/>
      <c r="L4" s="98"/>
    </row>
    <row r="5" spans="1:12" ht="18" customHeight="1" thickBot="1">
      <c r="A5" s="46">
        <v>1</v>
      </c>
      <c r="B5" s="88">
        <v>160116</v>
      </c>
      <c r="C5" s="88">
        <v>82.6</v>
      </c>
      <c r="D5" s="88">
        <v>83.4</v>
      </c>
      <c r="E5" s="89">
        <v>64.62</v>
      </c>
      <c r="F5" s="89">
        <v>77.5</v>
      </c>
      <c r="G5" s="89">
        <v>66.91</v>
      </c>
      <c r="H5" s="89">
        <v>78.82</v>
      </c>
      <c r="I5" s="89">
        <v>83.13</v>
      </c>
      <c r="J5" s="89"/>
      <c r="K5" s="89">
        <f>SUM(C5:J5)</f>
        <v>536.98</v>
      </c>
      <c r="L5" s="90">
        <f>K5/7</f>
        <v>76.71142857142857</v>
      </c>
    </row>
    <row r="6" spans="1:12" ht="19.5" customHeight="1" thickBot="1">
      <c r="A6" s="46">
        <v>2</v>
      </c>
      <c r="B6" s="27">
        <v>160117</v>
      </c>
      <c r="C6" s="27">
        <v>77.3</v>
      </c>
      <c r="D6" s="27">
        <v>77.6</v>
      </c>
      <c r="E6" s="5">
        <v>62.85</v>
      </c>
      <c r="F6" s="5">
        <v>71.8</v>
      </c>
      <c r="G6" s="5">
        <v>57.27</v>
      </c>
      <c r="H6" s="5">
        <v>64.2</v>
      </c>
      <c r="I6" s="5">
        <v>69.63</v>
      </c>
      <c r="J6" s="5"/>
      <c r="K6" s="89">
        <f aca="true" t="shared" si="0" ref="K6:K34">SUM(C6:J6)</f>
        <v>480.6499999999999</v>
      </c>
      <c r="L6" s="90">
        <f aca="true" t="shared" si="1" ref="L6:L34">K6/7</f>
        <v>68.6642857142857</v>
      </c>
    </row>
    <row r="7" spans="1:12" ht="18.75" customHeight="1" thickBot="1">
      <c r="A7" s="46">
        <v>3</v>
      </c>
      <c r="B7" s="27">
        <v>160118</v>
      </c>
      <c r="C7" s="27">
        <v>91.7</v>
      </c>
      <c r="D7" s="27">
        <v>93.4</v>
      </c>
      <c r="E7" s="5">
        <v>93.23</v>
      </c>
      <c r="F7" s="5">
        <v>89.3</v>
      </c>
      <c r="G7" s="5">
        <v>85.18</v>
      </c>
      <c r="H7" s="5">
        <v>79.82</v>
      </c>
      <c r="I7" s="5">
        <v>85.63</v>
      </c>
      <c r="J7" s="5"/>
      <c r="K7" s="89">
        <f t="shared" si="0"/>
        <v>618.2600000000001</v>
      </c>
      <c r="L7" s="90">
        <f t="shared" si="1"/>
        <v>88.32285714285716</v>
      </c>
    </row>
    <row r="8" spans="1:12" ht="18" customHeight="1" thickBot="1">
      <c r="A8" s="46">
        <v>4</v>
      </c>
      <c r="B8" s="27">
        <v>160119</v>
      </c>
      <c r="C8" s="27">
        <v>79.2</v>
      </c>
      <c r="D8" s="27">
        <v>73</v>
      </c>
      <c r="E8" s="5">
        <v>65.46</v>
      </c>
      <c r="F8" s="5">
        <v>72.2</v>
      </c>
      <c r="G8" s="5">
        <v>63.4</v>
      </c>
      <c r="H8" s="5">
        <v>74.73</v>
      </c>
      <c r="I8" s="5">
        <v>86.26</v>
      </c>
      <c r="J8" s="5"/>
      <c r="K8" s="89">
        <f t="shared" si="0"/>
        <v>514.25</v>
      </c>
      <c r="L8" s="90">
        <f t="shared" si="1"/>
        <v>73.46428571428571</v>
      </c>
    </row>
    <row r="9" spans="1:12" ht="15" customHeight="1" thickBot="1">
      <c r="A9" s="46">
        <v>5</v>
      </c>
      <c r="B9" s="27">
        <v>160120</v>
      </c>
      <c r="C9" s="27">
        <v>87.9</v>
      </c>
      <c r="D9" s="27">
        <v>90.2</v>
      </c>
      <c r="E9" s="5">
        <v>83.54</v>
      </c>
      <c r="F9" s="5">
        <v>83</v>
      </c>
      <c r="G9" s="5">
        <v>70.55</v>
      </c>
      <c r="H9" s="5">
        <v>69.64</v>
      </c>
      <c r="I9" s="5">
        <v>76.25</v>
      </c>
      <c r="J9" s="5"/>
      <c r="K9" s="89">
        <f t="shared" si="0"/>
        <v>561.08</v>
      </c>
      <c r="L9" s="90">
        <f t="shared" si="1"/>
        <v>80.15428571428572</v>
      </c>
    </row>
    <row r="10" spans="1:12" ht="14.25" customHeight="1" thickBot="1">
      <c r="A10" s="46">
        <v>6</v>
      </c>
      <c r="B10" s="27">
        <v>160121</v>
      </c>
      <c r="C10" s="27">
        <v>75.7</v>
      </c>
      <c r="D10" s="27">
        <v>78.5</v>
      </c>
      <c r="E10" s="5">
        <v>73.92</v>
      </c>
      <c r="F10" s="5">
        <v>77.9</v>
      </c>
      <c r="G10" s="5">
        <v>63.82</v>
      </c>
      <c r="H10" s="5">
        <v>72.1</v>
      </c>
      <c r="I10" s="5">
        <v>84.38</v>
      </c>
      <c r="J10" s="5"/>
      <c r="K10" s="89">
        <f t="shared" si="0"/>
        <v>526.3199999999999</v>
      </c>
      <c r="L10" s="90">
        <f t="shared" si="1"/>
        <v>75.18857142857142</v>
      </c>
    </row>
    <row r="11" spans="1:12" ht="14.25" customHeight="1" thickBot="1">
      <c r="A11" s="46">
        <v>7</v>
      </c>
      <c r="B11" s="27">
        <v>160123</v>
      </c>
      <c r="C11" s="27">
        <v>70.7</v>
      </c>
      <c r="D11" s="27">
        <v>71.5</v>
      </c>
      <c r="E11" s="5">
        <v>73.31</v>
      </c>
      <c r="F11" s="5">
        <v>79.6</v>
      </c>
      <c r="G11" s="5">
        <v>60.73</v>
      </c>
      <c r="H11" s="5">
        <v>69.9</v>
      </c>
      <c r="I11" s="5">
        <v>81.63</v>
      </c>
      <c r="J11" s="5"/>
      <c r="K11" s="89">
        <f t="shared" si="0"/>
        <v>507.37</v>
      </c>
      <c r="L11" s="90">
        <f t="shared" si="1"/>
        <v>72.48142857142857</v>
      </c>
    </row>
    <row r="12" spans="1:12" ht="16.5" customHeight="1" thickBot="1">
      <c r="A12" s="46">
        <v>8</v>
      </c>
      <c r="B12" s="27">
        <v>160124</v>
      </c>
      <c r="C12" s="27">
        <v>76.8</v>
      </c>
      <c r="D12" s="27">
        <v>78</v>
      </c>
      <c r="E12" s="5">
        <v>70.92</v>
      </c>
      <c r="F12" s="5">
        <v>75.5</v>
      </c>
      <c r="G12" s="5">
        <v>62.91</v>
      </c>
      <c r="H12" s="5">
        <v>71.8</v>
      </c>
      <c r="I12" s="5">
        <v>79.5</v>
      </c>
      <c r="J12" s="5"/>
      <c r="K12" s="89">
        <f t="shared" si="0"/>
        <v>515.4300000000001</v>
      </c>
      <c r="L12" s="90">
        <f t="shared" si="1"/>
        <v>73.63285714285715</v>
      </c>
    </row>
    <row r="13" spans="1:12" ht="18" customHeight="1" thickBot="1">
      <c r="A13" s="46">
        <v>9</v>
      </c>
      <c r="B13" s="27">
        <v>160125</v>
      </c>
      <c r="C13" s="27">
        <v>77.4</v>
      </c>
      <c r="D13" s="27">
        <v>75.7</v>
      </c>
      <c r="E13" s="5">
        <v>67.54</v>
      </c>
      <c r="F13" s="5">
        <v>73</v>
      </c>
      <c r="G13" s="5">
        <v>65.18</v>
      </c>
      <c r="H13" s="5">
        <v>72.4</v>
      </c>
      <c r="I13" s="5">
        <v>80.13</v>
      </c>
      <c r="J13" s="5"/>
      <c r="K13" s="89">
        <f t="shared" si="0"/>
        <v>511.35</v>
      </c>
      <c r="L13" s="90">
        <f t="shared" si="1"/>
        <v>73.05</v>
      </c>
    </row>
    <row r="14" spans="1:12" ht="15" customHeight="1" thickBot="1">
      <c r="A14" s="46">
        <v>10</v>
      </c>
      <c r="B14" s="27">
        <v>160126</v>
      </c>
      <c r="C14" s="27">
        <v>77</v>
      </c>
      <c r="D14" s="27">
        <v>70.8</v>
      </c>
      <c r="E14" s="5">
        <v>72.23</v>
      </c>
      <c r="F14" s="5">
        <v>79.3</v>
      </c>
      <c r="G14" s="5">
        <v>62.64</v>
      </c>
      <c r="H14" s="5">
        <v>74.73</v>
      </c>
      <c r="I14" s="5">
        <v>85.13</v>
      </c>
      <c r="J14" s="5"/>
      <c r="K14" s="89">
        <f t="shared" si="0"/>
        <v>521.83</v>
      </c>
      <c r="L14" s="90">
        <f t="shared" si="1"/>
        <v>74.54714285714286</v>
      </c>
    </row>
    <row r="15" spans="1:12" ht="16.5" customHeight="1" thickBot="1">
      <c r="A15" s="46">
        <v>11</v>
      </c>
      <c r="B15" s="27">
        <v>160127</v>
      </c>
      <c r="C15" s="31">
        <v>87.4</v>
      </c>
      <c r="D15" s="31">
        <v>88.2</v>
      </c>
      <c r="E15" s="6">
        <v>79.23</v>
      </c>
      <c r="F15" s="6">
        <v>81.5</v>
      </c>
      <c r="G15" s="6">
        <v>58.9</v>
      </c>
      <c r="H15" s="6">
        <v>55.29</v>
      </c>
      <c r="I15" s="6">
        <v>72</v>
      </c>
      <c r="J15" s="6"/>
      <c r="K15" s="89">
        <f t="shared" si="0"/>
        <v>522.52</v>
      </c>
      <c r="L15" s="90">
        <f t="shared" si="1"/>
        <v>74.64571428571428</v>
      </c>
    </row>
    <row r="16" spans="1:12" ht="15" customHeight="1" thickBot="1">
      <c r="A16" s="46">
        <v>12</v>
      </c>
      <c r="B16" s="27">
        <v>160128</v>
      </c>
      <c r="C16" s="27">
        <v>87.2</v>
      </c>
      <c r="D16" s="27">
        <v>93.2</v>
      </c>
      <c r="E16" s="5">
        <v>90.85</v>
      </c>
      <c r="F16" s="5">
        <v>89.4</v>
      </c>
      <c r="G16" s="5">
        <v>85.27</v>
      </c>
      <c r="H16" s="5">
        <v>84.45</v>
      </c>
      <c r="I16" s="5">
        <v>85.5</v>
      </c>
      <c r="J16" s="5"/>
      <c r="K16" s="89">
        <f t="shared" si="0"/>
        <v>615.87</v>
      </c>
      <c r="L16" s="90">
        <f t="shared" si="1"/>
        <v>87.98142857142857</v>
      </c>
    </row>
    <row r="17" spans="1:12" ht="15" customHeight="1" thickBot="1">
      <c r="A17" s="46">
        <v>13</v>
      </c>
      <c r="B17" s="27">
        <v>160129</v>
      </c>
      <c r="C17" s="27">
        <v>76.1</v>
      </c>
      <c r="D17" s="27">
        <v>79.6</v>
      </c>
      <c r="E17" s="5">
        <v>81.62</v>
      </c>
      <c r="F17" s="5">
        <v>86.9</v>
      </c>
      <c r="G17" s="5">
        <v>66.73</v>
      </c>
      <c r="H17" s="5">
        <v>68.7</v>
      </c>
      <c r="I17" s="5">
        <v>66.25</v>
      </c>
      <c r="J17" s="5"/>
      <c r="K17" s="89">
        <f t="shared" si="0"/>
        <v>525.9000000000001</v>
      </c>
      <c r="L17" s="90">
        <f t="shared" si="1"/>
        <v>75.12857142857145</v>
      </c>
    </row>
    <row r="18" spans="1:12" ht="15" customHeight="1" thickBot="1">
      <c r="A18" s="46">
        <v>14</v>
      </c>
      <c r="B18" s="27">
        <v>160131</v>
      </c>
      <c r="C18" s="27">
        <v>86.9</v>
      </c>
      <c r="D18" s="27">
        <v>79</v>
      </c>
      <c r="E18" s="5">
        <v>69.08</v>
      </c>
      <c r="F18" s="5">
        <v>72.1</v>
      </c>
      <c r="G18" s="5">
        <v>48.18</v>
      </c>
      <c r="H18" s="5">
        <v>67</v>
      </c>
      <c r="I18" s="5">
        <v>65.63</v>
      </c>
      <c r="J18" s="5"/>
      <c r="K18" s="89">
        <f t="shared" si="0"/>
        <v>487.89000000000004</v>
      </c>
      <c r="L18" s="90">
        <f t="shared" si="1"/>
        <v>69.69857142857144</v>
      </c>
    </row>
    <row r="19" spans="1:12" ht="14.25" customHeight="1" thickBot="1">
      <c r="A19" s="46">
        <v>15</v>
      </c>
      <c r="B19" s="27">
        <v>160132</v>
      </c>
      <c r="C19" s="27">
        <v>78.4</v>
      </c>
      <c r="D19" s="27">
        <v>84.8</v>
      </c>
      <c r="E19" s="5">
        <v>69.46</v>
      </c>
      <c r="F19" s="5">
        <v>82.1</v>
      </c>
      <c r="G19" s="5">
        <v>56.73</v>
      </c>
      <c r="H19" s="5">
        <v>86</v>
      </c>
      <c r="I19" s="5">
        <v>65.75</v>
      </c>
      <c r="J19" s="5"/>
      <c r="K19" s="89">
        <f t="shared" si="0"/>
        <v>523.24</v>
      </c>
      <c r="L19" s="90">
        <f t="shared" si="1"/>
        <v>74.74857142857142</v>
      </c>
    </row>
    <row r="20" spans="1:12" ht="15.75" customHeight="1" thickBot="1">
      <c r="A20" s="46">
        <v>16</v>
      </c>
      <c r="B20" s="27">
        <v>160133</v>
      </c>
      <c r="C20" s="27">
        <v>86.2</v>
      </c>
      <c r="D20" s="27">
        <v>85.8</v>
      </c>
      <c r="E20" s="5">
        <v>83.85</v>
      </c>
      <c r="F20" s="5">
        <v>87.9</v>
      </c>
      <c r="G20" s="5">
        <v>71.64</v>
      </c>
      <c r="H20" s="5">
        <v>86</v>
      </c>
      <c r="I20" s="5">
        <v>88.75</v>
      </c>
      <c r="J20" s="5"/>
      <c r="K20" s="89">
        <f t="shared" si="0"/>
        <v>590.14</v>
      </c>
      <c r="L20" s="90">
        <f t="shared" si="1"/>
        <v>84.30571428571429</v>
      </c>
    </row>
    <row r="21" spans="1:12" ht="13.5" thickBot="1">
      <c r="A21" s="46">
        <v>17</v>
      </c>
      <c r="B21" s="27">
        <v>160134</v>
      </c>
      <c r="C21" s="27">
        <v>75.7</v>
      </c>
      <c r="D21" s="27">
        <v>77.6</v>
      </c>
      <c r="E21" s="5">
        <v>77.69</v>
      </c>
      <c r="F21" s="5">
        <v>86.6</v>
      </c>
      <c r="G21" s="5">
        <v>76.82</v>
      </c>
      <c r="H21" s="5">
        <v>76.45</v>
      </c>
      <c r="I21" s="5">
        <v>75.38</v>
      </c>
      <c r="J21" s="5"/>
      <c r="K21" s="89">
        <f t="shared" si="0"/>
        <v>546.24</v>
      </c>
      <c r="L21" s="90">
        <f t="shared" si="1"/>
        <v>78.03428571428572</v>
      </c>
    </row>
    <row r="22" spans="1:12" ht="13.5" thickBot="1">
      <c r="A22" s="46">
        <v>18</v>
      </c>
      <c r="B22" s="27">
        <v>160135</v>
      </c>
      <c r="C22" s="27">
        <v>63.8</v>
      </c>
      <c r="D22" s="27">
        <v>64.1</v>
      </c>
      <c r="E22" s="5">
        <v>72</v>
      </c>
      <c r="F22" s="5">
        <v>72.6</v>
      </c>
      <c r="G22" s="5">
        <v>55.38</v>
      </c>
      <c r="H22" s="5">
        <v>67.09</v>
      </c>
      <c r="I22" s="5">
        <v>66</v>
      </c>
      <c r="J22" s="5"/>
      <c r="K22" s="89">
        <f t="shared" si="0"/>
        <v>460.97</v>
      </c>
      <c r="L22" s="90">
        <f t="shared" si="1"/>
        <v>65.85285714285715</v>
      </c>
    </row>
    <row r="23" spans="1:12" ht="13.5" thickBot="1">
      <c r="A23" s="46">
        <v>19</v>
      </c>
      <c r="B23" s="5">
        <v>161613</v>
      </c>
      <c r="C23" s="5"/>
      <c r="D23" s="5">
        <v>58.6</v>
      </c>
      <c r="E23" s="5">
        <v>55.77</v>
      </c>
      <c r="F23" s="5">
        <v>64.6</v>
      </c>
      <c r="G23" s="5">
        <v>53.09</v>
      </c>
      <c r="H23" s="5">
        <v>71.18</v>
      </c>
      <c r="I23" s="5">
        <v>77.63</v>
      </c>
      <c r="J23" s="5"/>
      <c r="K23" s="89">
        <f t="shared" si="0"/>
        <v>380.87</v>
      </c>
      <c r="L23" s="90">
        <f>K23/6</f>
        <v>63.47833333333333</v>
      </c>
    </row>
    <row r="24" spans="1:12" ht="13.5" thickBot="1">
      <c r="A24" s="46">
        <v>20</v>
      </c>
      <c r="B24" s="27">
        <v>160136</v>
      </c>
      <c r="C24" s="27">
        <v>79.5</v>
      </c>
      <c r="D24" s="27">
        <v>87.3</v>
      </c>
      <c r="E24" s="5">
        <v>80.23</v>
      </c>
      <c r="F24" s="5">
        <v>80.1</v>
      </c>
      <c r="G24" s="5">
        <v>62.45</v>
      </c>
      <c r="H24" s="5">
        <v>70.9</v>
      </c>
      <c r="I24" s="5">
        <v>69</v>
      </c>
      <c r="J24" s="5"/>
      <c r="K24" s="89">
        <f t="shared" si="0"/>
        <v>529.48</v>
      </c>
      <c r="L24" s="90">
        <f t="shared" si="1"/>
        <v>75.64</v>
      </c>
    </row>
    <row r="25" spans="1:12" ht="13.5" thickBot="1">
      <c r="A25" s="46">
        <v>21</v>
      </c>
      <c r="B25" s="27">
        <v>160137</v>
      </c>
      <c r="C25" s="27">
        <v>78.1</v>
      </c>
      <c r="D25" s="27">
        <v>88.8</v>
      </c>
      <c r="E25" s="5">
        <v>83.31</v>
      </c>
      <c r="F25" s="5">
        <v>83.4</v>
      </c>
      <c r="G25" s="5">
        <v>83.91</v>
      </c>
      <c r="H25" s="5">
        <v>79.09</v>
      </c>
      <c r="I25" s="5">
        <v>87.13</v>
      </c>
      <c r="J25" s="5"/>
      <c r="K25" s="89">
        <f t="shared" si="0"/>
        <v>583.74</v>
      </c>
      <c r="L25" s="90">
        <f t="shared" si="1"/>
        <v>83.39142857142858</v>
      </c>
    </row>
    <row r="26" spans="1:12" ht="13.5" thickBot="1">
      <c r="A26" s="46">
        <v>22</v>
      </c>
      <c r="B26" s="27">
        <v>160138</v>
      </c>
      <c r="C26" s="27">
        <v>89.5</v>
      </c>
      <c r="D26" s="27">
        <v>89.6</v>
      </c>
      <c r="E26" s="5">
        <v>78.23</v>
      </c>
      <c r="F26" s="5">
        <v>83.8</v>
      </c>
      <c r="G26" s="5">
        <v>77.73</v>
      </c>
      <c r="H26" s="5">
        <v>82.09</v>
      </c>
      <c r="I26" s="5">
        <v>87.63</v>
      </c>
      <c r="J26" s="5"/>
      <c r="K26" s="89">
        <f t="shared" si="0"/>
        <v>588.58</v>
      </c>
      <c r="L26" s="90">
        <f t="shared" si="1"/>
        <v>84.08285714285715</v>
      </c>
    </row>
    <row r="27" spans="1:12" ht="13.5" thickBot="1">
      <c r="A27" s="46">
        <v>23</v>
      </c>
      <c r="B27" s="27">
        <v>170107</v>
      </c>
      <c r="C27" s="31"/>
      <c r="D27" s="31"/>
      <c r="E27" s="6">
        <v>69</v>
      </c>
      <c r="F27" s="6">
        <v>61.6</v>
      </c>
      <c r="G27" s="6">
        <v>56.64</v>
      </c>
      <c r="H27" s="6">
        <v>69.1</v>
      </c>
      <c r="I27" s="6">
        <v>81</v>
      </c>
      <c r="J27" s="6"/>
      <c r="K27" s="89">
        <f t="shared" si="0"/>
        <v>337.34000000000003</v>
      </c>
      <c r="L27" s="90">
        <f>K27/5</f>
        <v>67.468</v>
      </c>
    </row>
    <row r="28" spans="1:12" ht="13.5" thickBot="1">
      <c r="A28" s="46">
        <v>24</v>
      </c>
      <c r="B28" s="27">
        <v>160139</v>
      </c>
      <c r="C28" s="31">
        <v>89.6</v>
      </c>
      <c r="D28" s="31">
        <v>84.7</v>
      </c>
      <c r="E28" s="6">
        <v>83.55</v>
      </c>
      <c r="F28" s="6">
        <v>88.6</v>
      </c>
      <c r="G28" s="6">
        <v>78.9</v>
      </c>
      <c r="H28" s="6">
        <v>81.64</v>
      </c>
      <c r="I28" s="6">
        <v>91</v>
      </c>
      <c r="J28" s="6"/>
      <c r="K28" s="89">
        <f t="shared" si="0"/>
        <v>597.99</v>
      </c>
      <c r="L28" s="90">
        <f t="shared" si="1"/>
        <v>85.42714285714285</v>
      </c>
    </row>
    <row r="29" spans="1:12" ht="13.5" thickBot="1">
      <c r="A29" s="46">
        <v>25</v>
      </c>
      <c r="B29" s="27">
        <v>160140</v>
      </c>
      <c r="C29" s="27">
        <v>73.4</v>
      </c>
      <c r="D29" s="27">
        <v>80.1</v>
      </c>
      <c r="E29" s="5">
        <v>81.54</v>
      </c>
      <c r="F29" s="5">
        <v>79.5</v>
      </c>
      <c r="G29" s="5">
        <v>71.36</v>
      </c>
      <c r="H29" s="5">
        <v>76.27</v>
      </c>
      <c r="I29" s="5">
        <v>85.38</v>
      </c>
      <c r="J29" s="5"/>
      <c r="K29" s="89">
        <f t="shared" si="0"/>
        <v>547.55</v>
      </c>
      <c r="L29" s="90">
        <f t="shared" si="1"/>
        <v>78.22142857142856</v>
      </c>
    </row>
    <row r="30" spans="1:12" ht="13.5" thickBot="1">
      <c r="A30" s="46">
        <v>26</v>
      </c>
      <c r="B30" s="27">
        <v>160141</v>
      </c>
      <c r="C30" s="27">
        <v>89.1</v>
      </c>
      <c r="D30" s="27">
        <v>94</v>
      </c>
      <c r="E30" s="5">
        <v>88.31</v>
      </c>
      <c r="F30" s="5">
        <v>88.7</v>
      </c>
      <c r="G30" s="5">
        <v>84.82</v>
      </c>
      <c r="H30" s="5">
        <v>88.09</v>
      </c>
      <c r="I30" s="5">
        <v>84.75</v>
      </c>
      <c r="J30" s="5"/>
      <c r="K30" s="89">
        <f t="shared" si="0"/>
        <v>617.77</v>
      </c>
      <c r="L30" s="90">
        <f t="shared" si="1"/>
        <v>88.25285714285714</v>
      </c>
    </row>
    <row r="31" spans="1:12" ht="13.5" thickBot="1">
      <c r="A31" s="46">
        <v>27</v>
      </c>
      <c r="B31" s="27">
        <v>160142</v>
      </c>
      <c r="C31" s="27">
        <v>79.2</v>
      </c>
      <c r="D31" s="27">
        <v>74.1</v>
      </c>
      <c r="E31" s="5">
        <v>68</v>
      </c>
      <c r="F31" s="5">
        <v>78.9</v>
      </c>
      <c r="G31" s="5">
        <v>57.7</v>
      </c>
      <c r="H31" s="5">
        <v>86</v>
      </c>
      <c r="I31" s="5">
        <v>83.75</v>
      </c>
      <c r="J31" s="5"/>
      <c r="K31" s="89">
        <f t="shared" si="0"/>
        <v>527.6500000000001</v>
      </c>
      <c r="L31" s="90">
        <f t="shared" si="1"/>
        <v>75.37857142857145</v>
      </c>
    </row>
    <row r="32" spans="1:12" ht="13.5" thickBot="1">
      <c r="A32" s="46">
        <v>28</v>
      </c>
      <c r="B32" s="27">
        <v>160143</v>
      </c>
      <c r="C32" s="27">
        <v>78.1</v>
      </c>
      <c r="D32" s="27">
        <v>72.8</v>
      </c>
      <c r="E32" s="5">
        <v>74.08</v>
      </c>
      <c r="F32" s="5">
        <v>74.5</v>
      </c>
      <c r="G32" s="5">
        <v>60.91</v>
      </c>
      <c r="H32" s="5">
        <v>83</v>
      </c>
      <c r="I32" s="5">
        <v>83.25</v>
      </c>
      <c r="J32" s="5"/>
      <c r="K32" s="89">
        <f t="shared" si="0"/>
        <v>526.64</v>
      </c>
      <c r="L32" s="90">
        <f t="shared" si="1"/>
        <v>75.23428571428572</v>
      </c>
    </row>
    <row r="33" spans="1:12" ht="13.5" thickBot="1">
      <c r="A33" s="46">
        <v>29</v>
      </c>
      <c r="B33" s="27">
        <v>160144</v>
      </c>
      <c r="C33" s="27">
        <v>85.5</v>
      </c>
      <c r="D33" s="27">
        <v>92.8</v>
      </c>
      <c r="E33" s="5">
        <v>86.08</v>
      </c>
      <c r="F33" s="5">
        <v>87</v>
      </c>
      <c r="G33" s="5">
        <v>86.18</v>
      </c>
      <c r="H33" s="5">
        <v>94</v>
      </c>
      <c r="I33" s="5">
        <v>91.25</v>
      </c>
      <c r="J33" s="5"/>
      <c r="K33" s="89">
        <f t="shared" si="0"/>
        <v>622.81</v>
      </c>
      <c r="L33" s="90">
        <f t="shared" si="1"/>
        <v>88.97285714285714</v>
      </c>
    </row>
    <row r="34" spans="1:12" ht="12.75">
      <c r="A34" s="46">
        <v>30</v>
      </c>
      <c r="B34" s="27">
        <v>160145</v>
      </c>
      <c r="C34" s="27">
        <v>77.8</v>
      </c>
      <c r="D34" s="27">
        <v>64.4</v>
      </c>
      <c r="E34" s="5">
        <v>76.25</v>
      </c>
      <c r="F34" s="5">
        <v>76.4</v>
      </c>
      <c r="G34" s="5">
        <v>69</v>
      </c>
      <c r="H34" s="5">
        <v>95</v>
      </c>
      <c r="I34" s="5">
        <v>84.38</v>
      </c>
      <c r="J34" s="5"/>
      <c r="K34" s="89">
        <f t="shared" si="0"/>
        <v>543.23</v>
      </c>
      <c r="L34" s="90">
        <f t="shared" si="1"/>
        <v>77.60428571428572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3" width="6.375" style="0" customWidth="1"/>
    <col min="4" max="4" width="6.50390625" style="0" customWidth="1"/>
    <col min="5" max="9" width="6.375" style="0" customWidth="1"/>
    <col min="10" max="10" width="8.75390625" style="0" customWidth="1"/>
    <col min="11" max="11" width="6.125" style="0" customWidth="1"/>
    <col min="12" max="13" width="3.625" style="0" customWidth="1"/>
  </cols>
  <sheetData>
    <row r="1" spans="1:14" ht="172.5" customHeight="1">
      <c r="A1" s="62" t="s">
        <v>150</v>
      </c>
      <c r="B1" s="63" t="s">
        <v>5</v>
      </c>
      <c r="C1" s="63" t="s">
        <v>6</v>
      </c>
      <c r="D1" s="63" t="s">
        <v>7</v>
      </c>
      <c r="E1" s="64" t="s">
        <v>8</v>
      </c>
      <c r="F1" s="64" t="s">
        <v>9</v>
      </c>
      <c r="G1" s="64" t="s">
        <v>10</v>
      </c>
      <c r="H1" s="64" t="s">
        <v>15</v>
      </c>
      <c r="I1" s="64" t="s">
        <v>146</v>
      </c>
      <c r="J1" s="63" t="s">
        <v>3</v>
      </c>
      <c r="K1" s="65" t="s">
        <v>4</v>
      </c>
      <c r="L1" s="18"/>
      <c r="M1" s="18"/>
      <c r="N1" s="2"/>
    </row>
    <row r="2" spans="1:14" ht="24" customHeight="1" thickBot="1">
      <c r="A2" s="6" t="s">
        <v>0</v>
      </c>
      <c r="B2" s="6"/>
      <c r="C2" s="6"/>
      <c r="D2" s="85"/>
      <c r="E2" s="85"/>
      <c r="F2" s="85"/>
      <c r="G2" s="85"/>
      <c r="H2" s="85"/>
      <c r="I2" s="85"/>
      <c r="J2" s="86"/>
      <c r="K2" s="87"/>
      <c r="L2" s="19"/>
      <c r="M2" s="20"/>
      <c r="N2" s="2"/>
    </row>
    <row r="3" spans="1:14" ht="18" customHeight="1" thickBot="1">
      <c r="A3" s="131">
        <v>160148</v>
      </c>
      <c r="B3" s="110">
        <v>72.8</v>
      </c>
      <c r="C3" s="88">
        <v>76.9</v>
      </c>
      <c r="D3" s="89">
        <v>76.73</v>
      </c>
      <c r="E3" s="89">
        <v>81.69</v>
      </c>
      <c r="F3" s="89">
        <v>68</v>
      </c>
      <c r="G3" s="89">
        <v>78.46</v>
      </c>
      <c r="H3" s="89">
        <v>76.55</v>
      </c>
      <c r="I3" s="90"/>
      <c r="J3" s="134">
        <f>SUM(B3:I3)</f>
        <v>531.13</v>
      </c>
      <c r="K3" s="134">
        <f>J3/7</f>
        <v>75.87571428571428</v>
      </c>
      <c r="L3" s="17"/>
      <c r="M3" s="17"/>
      <c r="N3" s="2"/>
    </row>
    <row r="4" spans="1:14" ht="19.5" customHeight="1" thickBot="1">
      <c r="A4" s="132">
        <v>160149</v>
      </c>
      <c r="B4" s="128">
        <v>65.5</v>
      </c>
      <c r="C4" s="37">
        <v>69.9</v>
      </c>
      <c r="D4" s="5">
        <v>46.5</v>
      </c>
      <c r="E4" s="5">
        <v>43.3</v>
      </c>
      <c r="F4" s="5">
        <v>45</v>
      </c>
      <c r="G4" s="5">
        <v>48.18</v>
      </c>
      <c r="H4" s="5">
        <v>57.64</v>
      </c>
      <c r="I4" s="39"/>
      <c r="J4" s="134">
        <f aca="true" t="shared" si="0" ref="J4:J12">SUM(B4:I4)</f>
        <v>376.02</v>
      </c>
      <c r="K4" s="134">
        <f aca="true" t="shared" si="1" ref="K4:K12">J4/7</f>
        <v>53.71714285714285</v>
      </c>
      <c r="L4" s="17"/>
      <c r="M4" s="17"/>
      <c r="N4" s="2"/>
    </row>
    <row r="5" spans="1:14" ht="18" customHeight="1" thickBot="1">
      <c r="A5" s="131">
        <v>160151</v>
      </c>
      <c r="B5" s="128">
        <v>64.9</v>
      </c>
      <c r="C5" s="37">
        <v>68.7</v>
      </c>
      <c r="D5" s="5">
        <v>68.82</v>
      </c>
      <c r="E5" s="5">
        <v>75.54</v>
      </c>
      <c r="F5" s="5">
        <v>67.91</v>
      </c>
      <c r="G5" s="5">
        <v>74.85</v>
      </c>
      <c r="H5" s="5">
        <v>79</v>
      </c>
      <c r="I5" s="39"/>
      <c r="J5" s="134">
        <f t="shared" si="0"/>
        <v>499.72</v>
      </c>
      <c r="K5" s="134">
        <f t="shared" si="1"/>
        <v>71.38857142857144</v>
      </c>
      <c r="L5" s="3"/>
      <c r="M5" s="3"/>
      <c r="N5" s="2"/>
    </row>
    <row r="6" spans="1:14" ht="15" customHeight="1" thickBot="1">
      <c r="A6" s="131">
        <v>160152</v>
      </c>
      <c r="B6" s="128">
        <v>75.3</v>
      </c>
      <c r="C6" s="37">
        <v>81.2</v>
      </c>
      <c r="D6" s="5">
        <v>83.91</v>
      </c>
      <c r="E6" s="5">
        <v>88.15</v>
      </c>
      <c r="F6" s="5">
        <v>72.45</v>
      </c>
      <c r="G6" s="5">
        <v>83.31</v>
      </c>
      <c r="H6" s="5">
        <v>86.82</v>
      </c>
      <c r="I6" s="39"/>
      <c r="J6" s="134">
        <f t="shared" si="0"/>
        <v>571.14</v>
      </c>
      <c r="K6" s="134">
        <f t="shared" si="1"/>
        <v>81.59142857142857</v>
      </c>
      <c r="L6" s="3"/>
      <c r="M6" s="3"/>
      <c r="N6" s="2"/>
    </row>
    <row r="7" spans="1:14" ht="14.25" customHeight="1" thickBot="1">
      <c r="A7" s="131">
        <v>160153</v>
      </c>
      <c r="B7" s="128">
        <v>82.9</v>
      </c>
      <c r="C7" s="37">
        <v>82</v>
      </c>
      <c r="D7" s="5">
        <v>83.91</v>
      </c>
      <c r="E7" s="5">
        <v>81.23</v>
      </c>
      <c r="F7" s="5">
        <v>72.09</v>
      </c>
      <c r="G7" s="5">
        <v>82.15</v>
      </c>
      <c r="H7" s="5">
        <v>80.36</v>
      </c>
      <c r="I7" s="39"/>
      <c r="J7" s="134">
        <f t="shared" si="0"/>
        <v>564.64</v>
      </c>
      <c r="K7" s="134">
        <f t="shared" si="1"/>
        <v>80.66285714285713</v>
      </c>
      <c r="L7" s="3"/>
      <c r="M7" s="3"/>
      <c r="N7" s="2"/>
    </row>
    <row r="8" spans="1:14" ht="14.25" customHeight="1" thickBot="1">
      <c r="A8" s="131">
        <v>160154</v>
      </c>
      <c r="B8" s="128">
        <v>73.5</v>
      </c>
      <c r="C8" s="37">
        <v>69.3</v>
      </c>
      <c r="D8" s="5">
        <v>76.82</v>
      </c>
      <c r="E8" s="5">
        <v>80.46</v>
      </c>
      <c r="F8" s="5">
        <v>73.64</v>
      </c>
      <c r="G8" s="5">
        <v>70.92</v>
      </c>
      <c r="H8" s="5">
        <v>81.82</v>
      </c>
      <c r="I8" s="39"/>
      <c r="J8" s="134">
        <f t="shared" si="0"/>
        <v>526.46</v>
      </c>
      <c r="K8" s="134">
        <f t="shared" si="1"/>
        <v>75.20857142857143</v>
      </c>
      <c r="L8" s="3"/>
      <c r="M8" s="3"/>
      <c r="N8" s="2"/>
    </row>
    <row r="9" spans="1:14" ht="14.25" customHeight="1" thickBot="1">
      <c r="A9" s="131">
        <v>160155</v>
      </c>
      <c r="B9" s="128">
        <v>73.2</v>
      </c>
      <c r="C9" s="37">
        <v>76.7</v>
      </c>
      <c r="D9" s="5">
        <v>80.91</v>
      </c>
      <c r="E9" s="5">
        <v>80.69</v>
      </c>
      <c r="F9" s="5">
        <v>69.91</v>
      </c>
      <c r="G9" s="5">
        <v>79.15</v>
      </c>
      <c r="H9" s="5">
        <v>73.82</v>
      </c>
      <c r="I9" s="39"/>
      <c r="J9" s="134">
        <f t="shared" si="0"/>
        <v>534.3799999999999</v>
      </c>
      <c r="K9" s="134">
        <f t="shared" si="1"/>
        <v>76.33999999999999</v>
      </c>
      <c r="L9" s="3"/>
      <c r="M9" s="3"/>
      <c r="N9" s="2"/>
    </row>
    <row r="10" spans="1:14" ht="16.5" customHeight="1" thickBot="1">
      <c r="A10" s="131">
        <v>160156</v>
      </c>
      <c r="B10" s="128">
        <v>79.1</v>
      </c>
      <c r="C10" s="37">
        <v>79.8</v>
      </c>
      <c r="D10" s="5">
        <v>76.45</v>
      </c>
      <c r="E10" s="5">
        <v>85.08</v>
      </c>
      <c r="F10" s="5">
        <v>71.64</v>
      </c>
      <c r="G10" s="5">
        <v>77.23</v>
      </c>
      <c r="H10" s="5">
        <v>78.64</v>
      </c>
      <c r="I10" s="39"/>
      <c r="J10" s="134">
        <f t="shared" si="0"/>
        <v>547.9399999999999</v>
      </c>
      <c r="K10" s="134">
        <f t="shared" si="1"/>
        <v>78.27714285714285</v>
      </c>
      <c r="L10" s="3"/>
      <c r="M10" s="3"/>
      <c r="N10" s="2"/>
    </row>
    <row r="11" spans="1:14" ht="16.5" customHeight="1" thickBot="1">
      <c r="A11" s="131">
        <v>160159</v>
      </c>
      <c r="B11" s="129">
        <v>78.2</v>
      </c>
      <c r="C11" s="38">
        <v>79.4</v>
      </c>
      <c r="D11" s="6">
        <v>77.64</v>
      </c>
      <c r="E11" s="6">
        <v>80.62</v>
      </c>
      <c r="F11" s="6">
        <v>71.18</v>
      </c>
      <c r="G11" s="5">
        <v>80.92</v>
      </c>
      <c r="H11" s="5">
        <v>82.73</v>
      </c>
      <c r="I11" s="39"/>
      <c r="J11" s="134">
        <f t="shared" si="0"/>
        <v>550.69</v>
      </c>
      <c r="K11" s="134">
        <f t="shared" si="1"/>
        <v>78.67</v>
      </c>
      <c r="L11" s="3"/>
      <c r="M11" s="3"/>
      <c r="N11" s="2"/>
    </row>
    <row r="12" spans="1:14" ht="15" customHeight="1" thickBot="1">
      <c r="A12" s="133">
        <v>160160</v>
      </c>
      <c r="B12" s="130">
        <v>71.5</v>
      </c>
      <c r="C12" s="47">
        <v>71.2</v>
      </c>
      <c r="D12" s="48">
        <v>68.18</v>
      </c>
      <c r="E12" s="48">
        <v>63.31</v>
      </c>
      <c r="F12" s="48">
        <v>65.64</v>
      </c>
      <c r="G12" s="48">
        <v>75.77</v>
      </c>
      <c r="H12" s="48">
        <v>75.73</v>
      </c>
      <c r="I12" s="49"/>
      <c r="J12" s="135">
        <f t="shared" si="0"/>
        <v>491.33</v>
      </c>
      <c r="K12" s="134">
        <f t="shared" si="1"/>
        <v>70.19</v>
      </c>
      <c r="L12" s="3"/>
      <c r="M12" s="3"/>
      <c r="N12" s="2"/>
    </row>
    <row r="13" spans="1:14" ht="15" customHeight="1">
      <c r="A13" s="7"/>
      <c r="B13" s="7"/>
      <c r="C13" s="7"/>
      <c r="D13" s="61"/>
      <c r="E13" s="61"/>
      <c r="F13" s="61"/>
      <c r="G13" s="61"/>
      <c r="H13" s="61"/>
      <c r="I13" s="61"/>
      <c r="J13" s="61"/>
      <c r="K13" s="61"/>
      <c r="L13" s="3"/>
      <c r="M13" s="3"/>
      <c r="N13" s="2"/>
    </row>
    <row r="14" spans="1:14" ht="13.5" customHeight="1">
      <c r="A14" s="7"/>
      <c r="B14" s="7"/>
      <c r="C14" s="7"/>
      <c r="D14" s="61"/>
      <c r="E14" s="61"/>
      <c r="F14" s="61"/>
      <c r="G14" s="61"/>
      <c r="H14" s="61"/>
      <c r="I14" s="61"/>
      <c r="J14" s="61"/>
      <c r="K14" s="61"/>
      <c r="L14" s="3"/>
      <c r="M14" s="3"/>
      <c r="N14" s="2"/>
    </row>
    <row r="15" spans="1:14" ht="13.5" customHeight="1">
      <c r="A15" s="7"/>
      <c r="B15" s="7"/>
      <c r="C15" s="7"/>
      <c r="D15" s="61"/>
      <c r="E15" s="61"/>
      <c r="F15" s="61"/>
      <c r="G15" s="61"/>
      <c r="H15" s="61"/>
      <c r="I15" s="61"/>
      <c r="J15" s="61"/>
      <c r="K15" s="61"/>
      <c r="L15" s="3"/>
      <c r="M15" s="3"/>
      <c r="N15" s="2"/>
    </row>
    <row r="16" spans="1:14" ht="12.75">
      <c r="A16" s="7"/>
      <c r="B16" s="7"/>
      <c r="C16" s="7"/>
      <c r="D16" s="28"/>
      <c r="E16" s="28"/>
      <c r="F16" s="28"/>
      <c r="G16" s="28"/>
      <c r="H16" s="28"/>
      <c r="I16" s="28"/>
      <c r="J16" s="28"/>
      <c r="K16" s="28"/>
      <c r="L16" s="2"/>
      <c r="M16" s="2"/>
      <c r="N16" s="2"/>
    </row>
    <row r="17" spans="1:14" ht="12.75">
      <c r="A17" s="7"/>
      <c r="B17" s="7"/>
      <c r="C17" s="7"/>
      <c r="D17" s="28"/>
      <c r="E17" s="28"/>
      <c r="F17" s="28"/>
      <c r="G17" s="28"/>
      <c r="H17" s="28"/>
      <c r="I17" s="28"/>
      <c r="J17" s="28"/>
      <c r="K17" s="28"/>
      <c r="L17" s="2"/>
      <c r="M17" s="2"/>
      <c r="N17" s="2"/>
    </row>
    <row r="18" spans="1:14" ht="12.75">
      <c r="A18" s="7"/>
      <c r="B18" s="7"/>
      <c r="C18" s="7"/>
      <c r="D18" s="28"/>
      <c r="E18" s="28"/>
      <c r="F18" s="28"/>
      <c r="G18" s="28"/>
      <c r="H18" s="28"/>
      <c r="I18" s="28"/>
      <c r="J18" s="28"/>
      <c r="K18" s="28"/>
      <c r="L18" s="2"/>
      <c r="M18" s="2"/>
      <c r="N18" s="2"/>
    </row>
    <row r="19" spans="1:14" ht="12.75">
      <c r="A19" s="7"/>
      <c r="B19" s="7"/>
      <c r="C19" s="7"/>
      <c r="D19" s="28"/>
      <c r="E19" s="28"/>
      <c r="F19" s="28"/>
      <c r="G19" s="28"/>
      <c r="H19" s="28"/>
      <c r="I19" s="28"/>
      <c r="J19" s="28"/>
      <c r="K19" s="28"/>
      <c r="L19" s="2"/>
      <c r="M19" s="2"/>
      <c r="N19" s="2"/>
    </row>
    <row r="20" spans="1:14" ht="12.75">
      <c r="A20" s="13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7"/>
      <c r="B21" s="7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7"/>
      <c r="B22" s="7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7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7"/>
      <c r="B24" s="7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7"/>
      <c r="B25" s="7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7"/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7"/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2:14" ht="12.75">
      <c r="L29" s="2"/>
      <c r="M29" s="2"/>
      <c r="N29" s="2"/>
    </row>
    <row r="30" spans="12:14" ht="12.75">
      <c r="L30" s="2"/>
      <c r="M30" s="2"/>
      <c r="N30" s="2"/>
    </row>
    <row r="31" spans="12:14" ht="12.75">
      <c r="L31" s="2"/>
      <c r="M31" s="2"/>
      <c r="N31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11.375" style="0" customWidth="1"/>
    <col min="2" max="2" width="0.12890625" style="0" hidden="1" customWidth="1"/>
    <col min="3" max="4" width="6.625" style="0" customWidth="1"/>
    <col min="5" max="5" width="7.375" style="0" customWidth="1"/>
    <col min="6" max="10" width="7.125" style="0" customWidth="1"/>
    <col min="11" max="11" width="9.50390625" style="0" customWidth="1"/>
    <col min="12" max="12" width="6.00390625" style="0" customWidth="1"/>
  </cols>
  <sheetData>
    <row r="1" spans="1:13" ht="114" customHeight="1">
      <c r="A1" s="43" t="s">
        <v>149</v>
      </c>
      <c r="B1" s="66" t="s">
        <v>2</v>
      </c>
      <c r="C1" s="44" t="s">
        <v>5</v>
      </c>
      <c r="D1" s="44" t="s">
        <v>6</v>
      </c>
      <c r="E1" s="44" t="s">
        <v>7</v>
      </c>
      <c r="F1" s="67" t="s">
        <v>8</v>
      </c>
      <c r="G1" s="67" t="s">
        <v>9</v>
      </c>
      <c r="H1" s="67" t="s">
        <v>10</v>
      </c>
      <c r="I1" s="67" t="s">
        <v>15</v>
      </c>
      <c r="J1" s="67" t="s">
        <v>146</v>
      </c>
      <c r="K1" s="44" t="s">
        <v>3</v>
      </c>
      <c r="L1" s="45" t="s">
        <v>4</v>
      </c>
      <c r="M1" s="2"/>
    </row>
    <row r="2" spans="1:13" ht="24" customHeight="1" thickBot="1">
      <c r="A2" s="11" t="s">
        <v>0</v>
      </c>
      <c r="B2" s="108"/>
      <c r="C2" s="108"/>
      <c r="D2" s="108"/>
      <c r="E2" s="101"/>
      <c r="F2" s="109"/>
      <c r="G2" s="109"/>
      <c r="H2" s="109"/>
      <c r="I2" s="109"/>
      <c r="J2" s="109"/>
      <c r="K2" s="101"/>
      <c r="L2" s="93"/>
      <c r="M2" s="2"/>
    </row>
    <row r="3" spans="1:13" ht="18" customHeight="1" thickBot="1">
      <c r="A3" s="110">
        <v>160089</v>
      </c>
      <c r="B3" s="111"/>
      <c r="C3" s="112">
        <v>80.2</v>
      </c>
      <c r="D3" s="112">
        <v>72.4</v>
      </c>
      <c r="E3" s="89">
        <v>82.83</v>
      </c>
      <c r="F3" s="113">
        <v>90.91</v>
      </c>
      <c r="G3" s="113">
        <v>74.82</v>
      </c>
      <c r="H3" s="113">
        <v>82.58</v>
      </c>
      <c r="I3" s="113">
        <v>86.64</v>
      </c>
      <c r="J3" s="113"/>
      <c r="K3" s="89">
        <f>SUM(C3:J3)</f>
        <v>570.38</v>
      </c>
      <c r="L3" s="90">
        <f>K3/7</f>
        <v>81.48285714285714</v>
      </c>
      <c r="M3" s="2"/>
    </row>
    <row r="4" spans="1:13" ht="19.5" customHeight="1" thickBot="1">
      <c r="A4" s="35">
        <v>160090</v>
      </c>
      <c r="B4" s="23"/>
      <c r="C4" s="33">
        <v>73.4</v>
      </c>
      <c r="D4" s="33">
        <v>63.4</v>
      </c>
      <c r="E4" s="5">
        <v>85.25</v>
      </c>
      <c r="F4" s="30">
        <v>88.36</v>
      </c>
      <c r="G4" s="30">
        <v>76.18</v>
      </c>
      <c r="H4" s="30">
        <v>76.08</v>
      </c>
      <c r="I4" s="30">
        <v>83.82</v>
      </c>
      <c r="J4" s="30"/>
      <c r="K4" s="89">
        <f aca="true" t="shared" si="0" ref="K4:K26">SUM(C4:J4)</f>
        <v>546.49</v>
      </c>
      <c r="L4" s="90">
        <f aca="true" t="shared" si="1" ref="L4:L26">K4/7</f>
        <v>78.07000000000001</v>
      </c>
      <c r="M4" s="2"/>
    </row>
    <row r="5" spans="1:13" ht="18.75" customHeight="1" thickBot="1">
      <c r="A5" s="35">
        <v>160091</v>
      </c>
      <c r="B5" s="23"/>
      <c r="C5" s="33">
        <v>75.5</v>
      </c>
      <c r="D5" s="33">
        <v>84.9</v>
      </c>
      <c r="E5" s="5">
        <v>92.75</v>
      </c>
      <c r="F5" s="30">
        <v>92</v>
      </c>
      <c r="G5" s="30">
        <v>86.73</v>
      </c>
      <c r="H5" s="30">
        <v>83.17</v>
      </c>
      <c r="I5" s="30">
        <v>89.1</v>
      </c>
      <c r="J5" s="30"/>
      <c r="K5" s="89">
        <f t="shared" si="0"/>
        <v>604.15</v>
      </c>
      <c r="L5" s="90">
        <f t="shared" si="1"/>
        <v>86.30714285714285</v>
      </c>
      <c r="M5" s="2"/>
    </row>
    <row r="6" spans="1:13" ht="18" customHeight="1" thickBot="1">
      <c r="A6" s="35">
        <v>160092</v>
      </c>
      <c r="B6" s="23"/>
      <c r="C6" s="33">
        <v>78</v>
      </c>
      <c r="D6" s="33">
        <v>72.4</v>
      </c>
      <c r="E6" s="5">
        <v>88.08</v>
      </c>
      <c r="F6" s="30">
        <v>88.64</v>
      </c>
      <c r="G6" s="30">
        <v>85.91</v>
      </c>
      <c r="H6" s="30">
        <v>83.58</v>
      </c>
      <c r="I6" s="30">
        <v>88.37</v>
      </c>
      <c r="J6" s="30"/>
      <c r="K6" s="89">
        <f t="shared" si="0"/>
        <v>584.98</v>
      </c>
      <c r="L6" s="90">
        <f t="shared" si="1"/>
        <v>83.56857142857143</v>
      </c>
      <c r="M6" s="2"/>
    </row>
    <row r="7" spans="1:13" ht="15" customHeight="1" thickBot="1">
      <c r="A7" s="35">
        <v>160093</v>
      </c>
      <c r="B7" s="23"/>
      <c r="C7" s="33">
        <v>78.9</v>
      </c>
      <c r="D7" s="33">
        <v>79.5</v>
      </c>
      <c r="E7" s="5">
        <v>91.83</v>
      </c>
      <c r="F7" s="30">
        <v>93.27</v>
      </c>
      <c r="G7" s="30">
        <v>87.73</v>
      </c>
      <c r="H7" s="30">
        <v>86.83</v>
      </c>
      <c r="I7" s="30">
        <v>92.55</v>
      </c>
      <c r="J7" s="30"/>
      <c r="K7" s="89">
        <f t="shared" si="0"/>
        <v>610.61</v>
      </c>
      <c r="L7" s="90">
        <f t="shared" si="1"/>
        <v>87.23</v>
      </c>
      <c r="M7" s="2"/>
    </row>
    <row r="8" spans="1:13" ht="14.25" customHeight="1" thickBot="1">
      <c r="A8" s="35">
        <v>160096</v>
      </c>
      <c r="B8" s="23"/>
      <c r="C8" s="33">
        <v>71</v>
      </c>
      <c r="D8" s="33">
        <v>64.6</v>
      </c>
      <c r="E8" s="5">
        <v>87.67</v>
      </c>
      <c r="F8" s="30">
        <v>89.82</v>
      </c>
      <c r="G8" s="30">
        <v>76.09</v>
      </c>
      <c r="H8" s="30">
        <v>81.75</v>
      </c>
      <c r="I8" s="30">
        <v>85.36</v>
      </c>
      <c r="J8" s="30"/>
      <c r="K8" s="89">
        <f t="shared" si="0"/>
        <v>556.29</v>
      </c>
      <c r="L8" s="90">
        <f t="shared" si="1"/>
        <v>79.47</v>
      </c>
      <c r="M8" s="2"/>
    </row>
    <row r="9" spans="1:13" ht="14.25" customHeight="1" thickBot="1">
      <c r="A9" s="35">
        <v>160097</v>
      </c>
      <c r="B9" s="23"/>
      <c r="C9" s="33">
        <v>73.8</v>
      </c>
      <c r="D9" s="33">
        <v>80.7</v>
      </c>
      <c r="E9" s="5">
        <v>84.92</v>
      </c>
      <c r="F9" s="30">
        <v>85.91</v>
      </c>
      <c r="G9" s="30">
        <v>74.09</v>
      </c>
      <c r="H9" s="30">
        <v>76.33</v>
      </c>
      <c r="I9" s="30">
        <v>81.82</v>
      </c>
      <c r="J9" s="30"/>
      <c r="K9" s="89">
        <f t="shared" si="0"/>
        <v>557.57</v>
      </c>
      <c r="L9" s="90">
        <f t="shared" si="1"/>
        <v>79.65285714285714</v>
      </c>
      <c r="M9" s="2"/>
    </row>
    <row r="10" spans="1:13" ht="16.5" customHeight="1" thickBot="1">
      <c r="A10" s="35">
        <v>160098</v>
      </c>
      <c r="B10" s="23"/>
      <c r="C10" s="33">
        <v>69.5</v>
      </c>
      <c r="D10" s="33">
        <v>77.9</v>
      </c>
      <c r="E10" s="5">
        <v>85.33</v>
      </c>
      <c r="F10" s="30">
        <v>85.55</v>
      </c>
      <c r="G10" s="30">
        <v>73.45</v>
      </c>
      <c r="H10" s="30">
        <v>74.75</v>
      </c>
      <c r="I10" s="30">
        <v>89.1</v>
      </c>
      <c r="J10" s="30"/>
      <c r="K10" s="89">
        <f t="shared" si="0"/>
        <v>555.58</v>
      </c>
      <c r="L10" s="90">
        <f t="shared" si="1"/>
        <v>79.36857142857143</v>
      </c>
      <c r="M10" s="2"/>
    </row>
    <row r="11" spans="1:13" ht="18" customHeight="1" thickBot="1">
      <c r="A11" s="35">
        <v>160099</v>
      </c>
      <c r="B11" s="23"/>
      <c r="C11" s="33">
        <v>77.6</v>
      </c>
      <c r="D11" s="33">
        <v>83.3</v>
      </c>
      <c r="E11" s="5">
        <v>79.42</v>
      </c>
      <c r="F11" s="30">
        <v>87.36</v>
      </c>
      <c r="G11" s="30">
        <v>79.55</v>
      </c>
      <c r="H11" s="30">
        <v>82</v>
      </c>
      <c r="I11" s="30">
        <v>86.67</v>
      </c>
      <c r="J11" s="30"/>
      <c r="K11" s="89">
        <f t="shared" si="0"/>
        <v>575.9</v>
      </c>
      <c r="L11" s="90">
        <f t="shared" si="1"/>
        <v>82.27142857142857</v>
      </c>
      <c r="M11" s="2"/>
    </row>
    <row r="12" spans="1:13" ht="16.5" customHeight="1" thickBot="1">
      <c r="A12" s="35">
        <v>160101</v>
      </c>
      <c r="B12" s="23"/>
      <c r="C12" s="34">
        <v>72.2</v>
      </c>
      <c r="D12" s="34">
        <v>74.7</v>
      </c>
      <c r="E12" s="6">
        <v>94.08</v>
      </c>
      <c r="F12" s="11">
        <v>93.18</v>
      </c>
      <c r="G12" s="11">
        <v>84.73</v>
      </c>
      <c r="H12" s="11">
        <v>83.5</v>
      </c>
      <c r="I12" s="11">
        <v>92</v>
      </c>
      <c r="J12" s="11"/>
      <c r="K12" s="89">
        <f t="shared" si="0"/>
        <v>594.3900000000001</v>
      </c>
      <c r="L12" s="90">
        <f t="shared" si="1"/>
        <v>84.91285714285716</v>
      </c>
      <c r="M12" s="2"/>
    </row>
    <row r="13" spans="1:13" ht="15" customHeight="1" thickBot="1">
      <c r="A13" s="35">
        <v>160102</v>
      </c>
      <c r="B13" s="12"/>
      <c r="C13" s="35">
        <v>33.5</v>
      </c>
      <c r="D13" s="35">
        <v>47.3</v>
      </c>
      <c r="E13" s="5">
        <v>68.67</v>
      </c>
      <c r="F13" s="30">
        <v>64.09</v>
      </c>
      <c r="G13" s="30">
        <v>65.55</v>
      </c>
      <c r="H13" s="30">
        <v>70.17</v>
      </c>
      <c r="I13" s="30">
        <v>76.36</v>
      </c>
      <c r="J13" s="30"/>
      <c r="K13" s="89">
        <f t="shared" si="0"/>
        <v>425.64000000000004</v>
      </c>
      <c r="L13" s="90">
        <f t="shared" si="1"/>
        <v>60.805714285714295</v>
      </c>
      <c r="M13" s="2"/>
    </row>
    <row r="14" spans="1:13" ht="15" customHeight="1" thickBot="1">
      <c r="A14" s="35">
        <v>160103</v>
      </c>
      <c r="B14" s="23"/>
      <c r="C14" s="33">
        <v>65.9</v>
      </c>
      <c r="D14" s="33">
        <v>78.4</v>
      </c>
      <c r="E14" s="5">
        <v>81.08</v>
      </c>
      <c r="F14" s="30">
        <v>80.55</v>
      </c>
      <c r="G14" s="30">
        <v>72.91</v>
      </c>
      <c r="H14" s="30">
        <v>71.67</v>
      </c>
      <c r="I14" s="30">
        <v>69</v>
      </c>
      <c r="J14" s="30"/>
      <c r="K14" s="89">
        <f t="shared" si="0"/>
        <v>519.51</v>
      </c>
      <c r="L14" s="90">
        <f t="shared" si="1"/>
        <v>74.21571428571428</v>
      </c>
      <c r="M14" s="2"/>
    </row>
    <row r="15" spans="1:13" ht="16.5" customHeight="1" thickBot="1">
      <c r="A15" s="35">
        <v>160104</v>
      </c>
      <c r="B15" s="23"/>
      <c r="C15" s="33">
        <v>55.2</v>
      </c>
      <c r="D15" s="33">
        <v>64.2</v>
      </c>
      <c r="E15" s="5">
        <v>61.5</v>
      </c>
      <c r="F15" s="30">
        <v>58</v>
      </c>
      <c r="G15" s="30">
        <v>56.2</v>
      </c>
      <c r="H15" s="30">
        <v>53.33</v>
      </c>
      <c r="I15" s="30">
        <v>64.64</v>
      </c>
      <c r="J15" s="30"/>
      <c r="K15" s="89">
        <f t="shared" si="0"/>
        <v>413.07</v>
      </c>
      <c r="L15" s="90">
        <f t="shared" si="1"/>
        <v>59.01</v>
      </c>
      <c r="M15" s="2"/>
    </row>
    <row r="16" spans="1:13" ht="15" customHeight="1" thickBot="1">
      <c r="A16" s="35">
        <v>160105</v>
      </c>
      <c r="B16" s="23"/>
      <c r="C16" s="33">
        <v>74.9</v>
      </c>
      <c r="D16" s="33">
        <v>72</v>
      </c>
      <c r="E16" s="5">
        <v>83.67</v>
      </c>
      <c r="F16" s="30">
        <v>84.45</v>
      </c>
      <c r="G16" s="30">
        <v>80.18</v>
      </c>
      <c r="H16" s="30">
        <v>77.33</v>
      </c>
      <c r="I16" s="30">
        <v>85.36</v>
      </c>
      <c r="J16" s="30"/>
      <c r="K16" s="89">
        <f t="shared" si="0"/>
        <v>557.89</v>
      </c>
      <c r="L16" s="90">
        <f t="shared" si="1"/>
        <v>79.69857142857143</v>
      </c>
      <c r="M16" s="2"/>
    </row>
    <row r="17" spans="1:13" ht="13.5" customHeight="1" thickBot="1">
      <c r="A17" s="35">
        <v>160106</v>
      </c>
      <c r="B17" s="22"/>
      <c r="C17" s="36">
        <v>71.1</v>
      </c>
      <c r="D17" s="36">
        <v>67.5</v>
      </c>
      <c r="E17" s="5">
        <v>84.5</v>
      </c>
      <c r="F17" s="30">
        <v>90.09</v>
      </c>
      <c r="G17" s="30">
        <v>76.73</v>
      </c>
      <c r="H17" s="30">
        <v>79.83</v>
      </c>
      <c r="I17" s="30">
        <v>90.73</v>
      </c>
      <c r="J17" s="30"/>
      <c r="K17" s="89">
        <f t="shared" si="0"/>
        <v>560.48</v>
      </c>
      <c r="L17" s="90">
        <f t="shared" si="1"/>
        <v>80.06857142857143</v>
      </c>
      <c r="M17" s="2"/>
    </row>
    <row r="18" spans="1:13" ht="13.5" customHeight="1" thickBot="1">
      <c r="A18" s="35">
        <v>160107</v>
      </c>
      <c r="B18" s="9"/>
      <c r="C18" s="27">
        <v>67.1</v>
      </c>
      <c r="D18" s="27">
        <v>56.2</v>
      </c>
      <c r="E18" s="5">
        <v>72.25</v>
      </c>
      <c r="F18" s="30">
        <v>75.09</v>
      </c>
      <c r="G18" s="30">
        <v>60.18</v>
      </c>
      <c r="H18" s="30">
        <v>67.75</v>
      </c>
      <c r="I18" s="30">
        <v>70.91</v>
      </c>
      <c r="J18" s="30"/>
      <c r="K18" s="89">
        <f t="shared" si="0"/>
        <v>469.48</v>
      </c>
      <c r="L18" s="90">
        <f t="shared" si="1"/>
        <v>67.06857142857143</v>
      </c>
      <c r="M18" s="2"/>
    </row>
    <row r="19" spans="1:14" ht="13.5" thickBot="1">
      <c r="A19" s="35">
        <v>160108</v>
      </c>
      <c r="B19" s="9"/>
      <c r="C19" s="27">
        <v>74.6</v>
      </c>
      <c r="D19" s="27">
        <v>71.4</v>
      </c>
      <c r="E19" s="5">
        <v>84.25</v>
      </c>
      <c r="F19" s="5">
        <v>82.36</v>
      </c>
      <c r="G19" s="5">
        <v>69.73</v>
      </c>
      <c r="H19" s="5">
        <v>75.92</v>
      </c>
      <c r="I19" s="5">
        <v>85</v>
      </c>
      <c r="J19" s="5"/>
      <c r="K19" s="89">
        <f t="shared" si="0"/>
        <v>543.26</v>
      </c>
      <c r="L19" s="90">
        <f t="shared" si="1"/>
        <v>77.60857142857142</v>
      </c>
      <c r="M19" s="2"/>
      <c r="N19" s="2"/>
    </row>
    <row r="20" spans="1:14" ht="13.5" thickBot="1">
      <c r="A20" s="35">
        <v>160109</v>
      </c>
      <c r="B20" s="9"/>
      <c r="C20" s="27">
        <v>63.5</v>
      </c>
      <c r="D20" s="27">
        <v>61.7</v>
      </c>
      <c r="E20" s="5">
        <v>68.83</v>
      </c>
      <c r="F20" s="5">
        <v>73.45</v>
      </c>
      <c r="G20" s="5">
        <v>66.82</v>
      </c>
      <c r="H20" s="5">
        <v>70.25</v>
      </c>
      <c r="I20" s="5">
        <v>72.82</v>
      </c>
      <c r="J20" s="5"/>
      <c r="K20" s="89">
        <f t="shared" si="0"/>
        <v>477.37</v>
      </c>
      <c r="L20" s="90">
        <f t="shared" si="1"/>
        <v>68.19571428571429</v>
      </c>
      <c r="M20" s="2"/>
      <c r="N20" s="2"/>
    </row>
    <row r="21" spans="1:14" ht="13.5" thickBot="1">
      <c r="A21" s="35">
        <v>160110</v>
      </c>
      <c r="B21" s="9"/>
      <c r="C21" s="27">
        <v>67.6</v>
      </c>
      <c r="D21" s="27">
        <v>58.9</v>
      </c>
      <c r="E21" s="5">
        <v>78.08</v>
      </c>
      <c r="F21" s="5">
        <v>82.36</v>
      </c>
      <c r="G21" s="5">
        <v>71.73</v>
      </c>
      <c r="H21" s="5">
        <v>75.25</v>
      </c>
      <c r="I21" s="5">
        <v>78.1</v>
      </c>
      <c r="J21" s="5"/>
      <c r="K21" s="89">
        <f t="shared" si="0"/>
        <v>512.02</v>
      </c>
      <c r="L21" s="90">
        <f t="shared" si="1"/>
        <v>73.14571428571428</v>
      </c>
      <c r="M21" s="2"/>
      <c r="N21" s="2"/>
    </row>
    <row r="22" spans="1:14" ht="13.5" thickBot="1">
      <c r="A22" s="35">
        <v>160111</v>
      </c>
      <c r="B22" s="9"/>
      <c r="C22" s="27">
        <v>72.6</v>
      </c>
      <c r="D22" s="27">
        <v>73.2</v>
      </c>
      <c r="E22" s="5">
        <v>93</v>
      </c>
      <c r="F22" s="5">
        <v>89.36</v>
      </c>
      <c r="G22" s="5">
        <v>82.82</v>
      </c>
      <c r="H22" s="5">
        <v>82.42</v>
      </c>
      <c r="I22" s="5">
        <v>91</v>
      </c>
      <c r="J22" s="5"/>
      <c r="K22" s="89">
        <f t="shared" si="0"/>
        <v>584.4000000000001</v>
      </c>
      <c r="L22" s="90">
        <f t="shared" si="1"/>
        <v>83.4857142857143</v>
      </c>
      <c r="M22" s="2"/>
      <c r="N22" s="2"/>
    </row>
    <row r="23" spans="1:14" ht="13.5" thickBot="1">
      <c r="A23" s="35">
        <v>160112</v>
      </c>
      <c r="B23" s="10"/>
      <c r="C23" s="5">
        <v>73</v>
      </c>
      <c r="D23" s="5">
        <v>76.4</v>
      </c>
      <c r="E23" s="5">
        <v>92.92</v>
      </c>
      <c r="F23" s="5">
        <v>87</v>
      </c>
      <c r="G23" s="5">
        <v>80.82</v>
      </c>
      <c r="H23" s="5">
        <v>78.75</v>
      </c>
      <c r="I23" s="5">
        <v>86.1</v>
      </c>
      <c r="J23" s="5"/>
      <c r="K23" s="89">
        <f t="shared" si="0"/>
        <v>574.99</v>
      </c>
      <c r="L23" s="90">
        <f t="shared" si="1"/>
        <v>82.14142857142858</v>
      </c>
      <c r="M23" s="2"/>
      <c r="N23" s="2"/>
    </row>
    <row r="24" spans="1:14" ht="13.5" thickBot="1">
      <c r="A24" s="35">
        <v>160113</v>
      </c>
      <c r="B24" s="9"/>
      <c r="C24" s="27">
        <v>74.9</v>
      </c>
      <c r="D24" s="27">
        <v>73.3</v>
      </c>
      <c r="E24" s="5">
        <v>84.08</v>
      </c>
      <c r="F24" s="5">
        <v>85.73</v>
      </c>
      <c r="G24" s="5">
        <v>82.55</v>
      </c>
      <c r="H24" s="5">
        <v>84.08</v>
      </c>
      <c r="I24" s="5">
        <v>87.56</v>
      </c>
      <c r="J24" s="5"/>
      <c r="K24" s="89">
        <f t="shared" si="0"/>
        <v>572.2</v>
      </c>
      <c r="L24" s="90">
        <f t="shared" si="1"/>
        <v>81.74285714285715</v>
      </c>
      <c r="M24" s="2"/>
      <c r="N24" s="2"/>
    </row>
    <row r="25" spans="1:14" ht="13.5" thickBot="1">
      <c r="A25" s="35">
        <v>160114</v>
      </c>
      <c r="B25" s="9"/>
      <c r="C25" s="27">
        <v>72.3</v>
      </c>
      <c r="D25" s="27">
        <v>65.7</v>
      </c>
      <c r="E25" s="5">
        <v>75.83</v>
      </c>
      <c r="F25" s="5">
        <v>73.27</v>
      </c>
      <c r="G25" s="5">
        <v>72</v>
      </c>
      <c r="H25" s="5">
        <v>75.25</v>
      </c>
      <c r="I25" s="5">
        <v>73.82</v>
      </c>
      <c r="J25" s="5"/>
      <c r="K25" s="89">
        <f t="shared" si="0"/>
        <v>508.16999999999996</v>
      </c>
      <c r="L25" s="90">
        <f t="shared" si="1"/>
        <v>72.59571428571428</v>
      </c>
      <c r="M25" s="2"/>
      <c r="N25" s="2"/>
    </row>
    <row r="26" spans="1:14" ht="13.5" thickBot="1">
      <c r="A26" s="68">
        <v>160115</v>
      </c>
      <c r="B26" s="53"/>
      <c r="C26" s="51">
        <v>69.7</v>
      </c>
      <c r="D26" s="51">
        <v>75.2</v>
      </c>
      <c r="E26" s="48">
        <v>85.83</v>
      </c>
      <c r="F26" s="48">
        <v>91.09</v>
      </c>
      <c r="G26" s="48">
        <v>85.18</v>
      </c>
      <c r="H26" s="48">
        <v>86.33</v>
      </c>
      <c r="I26" s="48">
        <v>91.1</v>
      </c>
      <c r="J26" s="48"/>
      <c r="K26" s="89">
        <f t="shared" si="0"/>
        <v>584.4300000000001</v>
      </c>
      <c r="L26" s="90">
        <f t="shared" si="1"/>
        <v>83.49000000000001</v>
      </c>
      <c r="M26" s="2"/>
      <c r="N26" s="2"/>
    </row>
    <row r="27" spans="1:14" ht="12.75">
      <c r="A27" s="7"/>
      <c r="B27" s="7"/>
      <c r="C27" s="7"/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7"/>
      <c r="B28" s="7"/>
      <c r="C28" s="7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7"/>
      <c r="B29" s="7"/>
      <c r="C29" s="7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7"/>
      <c r="B30" s="7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10.50390625" style="0" customWidth="1"/>
    <col min="2" max="2" width="6.875" style="0" customWidth="1"/>
    <col min="3" max="3" width="7.00390625" style="0" customWidth="1"/>
    <col min="4" max="5" width="6.125" style="0" customWidth="1"/>
    <col min="6" max="11" width="7.50390625" style="0" customWidth="1"/>
    <col min="12" max="12" width="8.625" style="0" customWidth="1"/>
    <col min="13" max="13" width="6.50390625" style="0" customWidth="1"/>
    <col min="14" max="14" width="4.875" style="0" customWidth="1"/>
    <col min="15" max="15" width="3.625" style="0" customWidth="1"/>
  </cols>
  <sheetData>
    <row r="1" spans="1:16" ht="115.5" customHeight="1">
      <c r="A1" s="43" t="s">
        <v>147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160</v>
      </c>
      <c r="K1" s="44" t="s">
        <v>161</v>
      </c>
      <c r="L1" s="44" t="s">
        <v>3</v>
      </c>
      <c r="M1" s="45" t="s">
        <v>4</v>
      </c>
      <c r="N1" s="15"/>
      <c r="O1" s="15"/>
      <c r="P1" s="2"/>
    </row>
    <row r="2" spans="1:16" ht="24" customHeight="1" thickBot="1">
      <c r="A2" s="11" t="s">
        <v>0</v>
      </c>
      <c r="B2" s="11"/>
      <c r="C2" s="11"/>
      <c r="D2" s="91"/>
      <c r="E2" s="92"/>
      <c r="F2" s="92"/>
      <c r="G2" s="92"/>
      <c r="H2" s="92"/>
      <c r="I2" s="92"/>
      <c r="J2" s="92"/>
      <c r="K2" s="92"/>
      <c r="L2" s="92"/>
      <c r="M2" s="93"/>
      <c r="N2" s="16"/>
      <c r="O2" s="17"/>
      <c r="P2" s="2"/>
    </row>
    <row r="3" spans="1:16" ht="24" customHeight="1" thickBot="1">
      <c r="A3" s="27">
        <v>150485</v>
      </c>
      <c r="B3" s="27">
        <v>78.5</v>
      </c>
      <c r="C3" s="27">
        <v>81.6</v>
      </c>
      <c r="D3" s="5">
        <v>82.1</v>
      </c>
      <c r="E3" s="5">
        <v>77.4</v>
      </c>
      <c r="F3" s="5">
        <v>69</v>
      </c>
      <c r="G3" s="5">
        <v>78.46</v>
      </c>
      <c r="H3" s="5">
        <v>81</v>
      </c>
      <c r="I3" s="5"/>
      <c r="J3" s="5"/>
      <c r="K3" s="5"/>
      <c r="L3" s="127">
        <f>SUM(B3:K3)</f>
        <v>548.06</v>
      </c>
      <c r="M3" s="115">
        <f>L3/7</f>
        <v>78.2942857142857</v>
      </c>
      <c r="N3" s="16"/>
      <c r="O3" s="17"/>
      <c r="P3" s="2"/>
    </row>
    <row r="4" spans="1:16" ht="23.25" customHeight="1" thickBot="1">
      <c r="A4" s="27">
        <v>160069</v>
      </c>
      <c r="B4" s="27">
        <v>70.7</v>
      </c>
      <c r="C4" s="27">
        <v>75.4</v>
      </c>
      <c r="D4" s="5">
        <v>74.75</v>
      </c>
      <c r="E4" s="5">
        <v>76.15</v>
      </c>
      <c r="F4" s="5">
        <v>68</v>
      </c>
      <c r="G4" s="5">
        <v>70.08</v>
      </c>
      <c r="H4" s="5">
        <v>67</v>
      </c>
      <c r="I4" s="5"/>
      <c r="J4" s="5"/>
      <c r="K4" s="5"/>
      <c r="L4" s="127">
        <f aca="true" t="shared" si="0" ref="L4:L17">SUM(B4:K4)</f>
        <v>502.08</v>
      </c>
      <c r="M4" s="115">
        <f aca="true" t="shared" si="1" ref="M4:M17">L4/7</f>
        <v>71.72571428571429</v>
      </c>
      <c r="N4" s="17"/>
      <c r="O4" s="17"/>
      <c r="P4" s="2"/>
    </row>
    <row r="5" spans="1:16" ht="22.5" customHeight="1" thickBot="1">
      <c r="A5" s="41">
        <v>160070</v>
      </c>
      <c r="B5" s="41">
        <v>60.4</v>
      </c>
      <c r="C5" s="41">
        <v>57.8</v>
      </c>
      <c r="D5" s="125">
        <v>51.13</v>
      </c>
      <c r="E5" s="125">
        <v>64.92</v>
      </c>
      <c r="F5" s="125">
        <v>48.82</v>
      </c>
      <c r="G5" s="125">
        <v>42.92</v>
      </c>
      <c r="H5" s="125">
        <v>57</v>
      </c>
      <c r="I5" s="125"/>
      <c r="J5" s="125"/>
      <c r="K5" s="125"/>
      <c r="L5" s="127">
        <f t="shared" si="0"/>
        <v>382.99</v>
      </c>
      <c r="M5" s="115">
        <f t="shared" si="1"/>
        <v>54.712857142857146</v>
      </c>
      <c r="N5" s="17"/>
      <c r="O5" s="17"/>
      <c r="P5" s="2"/>
    </row>
    <row r="6" spans="1:16" ht="23.25" customHeight="1" thickBot="1">
      <c r="A6" s="27">
        <v>160071</v>
      </c>
      <c r="B6" s="27">
        <v>75.6</v>
      </c>
      <c r="C6" s="27">
        <v>85.4</v>
      </c>
      <c r="D6" s="5">
        <v>84.25</v>
      </c>
      <c r="E6" s="5">
        <v>89.46</v>
      </c>
      <c r="F6" s="5">
        <v>85.18</v>
      </c>
      <c r="G6" s="5">
        <v>83.92</v>
      </c>
      <c r="H6" s="5">
        <v>89</v>
      </c>
      <c r="I6" s="5"/>
      <c r="J6" s="5"/>
      <c r="K6" s="5"/>
      <c r="L6" s="127">
        <f t="shared" si="0"/>
        <v>592.81</v>
      </c>
      <c r="M6" s="115">
        <f t="shared" si="1"/>
        <v>84.68714285714285</v>
      </c>
      <c r="N6" s="17"/>
      <c r="O6" s="17"/>
      <c r="P6" s="2"/>
    </row>
    <row r="7" spans="1:16" ht="23.25" customHeight="1" thickBot="1">
      <c r="A7" s="27">
        <v>160072</v>
      </c>
      <c r="B7" s="27">
        <v>89.5</v>
      </c>
      <c r="C7" s="27">
        <v>88.5</v>
      </c>
      <c r="D7" s="5">
        <v>90.25</v>
      </c>
      <c r="E7" s="5">
        <v>92.31</v>
      </c>
      <c r="F7" s="5">
        <v>90.55</v>
      </c>
      <c r="G7" s="5">
        <v>87.08</v>
      </c>
      <c r="H7" s="5">
        <v>94</v>
      </c>
      <c r="I7" s="5"/>
      <c r="J7" s="5"/>
      <c r="K7" s="5"/>
      <c r="L7" s="127">
        <f t="shared" si="0"/>
        <v>632.19</v>
      </c>
      <c r="M7" s="115">
        <f t="shared" si="1"/>
        <v>90.31285714285715</v>
      </c>
      <c r="N7" s="3"/>
      <c r="O7" s="3"/>
      <c r="P7" s="2"/>
    </row>
    <row r="8" spans="1:16" ht="23.25" customHeight="1" thickBot="1">
      <c r="A8" s="27">
        <v>160073</v>
      </c>
      <c r="B8" s="27">
        <v>74.4</v>
      </c>
      <c r="C8" s="27">
        <v>81.2</v>
      </c>
      <c r="D8" s="5">
        <v>75</v>
      </c>
      <c r="E8" s="5">
        <v>86</v>
      </c>
      <c r="F8" s="5">
        <v>70</v>
      </c>
      <c r="G8" s="5">
        <v>72.77</v>
      </c>
      <c r="H8" s="5">
        <v>72</v>
      </c>
      <c r="I8" s="5"/>
      <c r="J8" s="5"/>
      <c r="K8" s="5"/>
      <c r="L8" s="127">
        <f t="shared" si="0"/>
        <v>531.37</v>
      </c>
      <c r="M8" s="115">
        <f t="shared" si="1"/>
        <v>75.91</v>
      </c>
      <c r="N8" s="3"/>
      <c r="O8" s="3"/>
      <c r="P8" s="2"/>
    </row>
    <row r="9" spans="1:16" ht="26.25" customHeight="1" thickBot="1">
      <c r="A9" s="27">
        <v>160075</v>
      </c>
      <c r="B9" s="27">
        <v>78</v>
      </c>
      <c r="C9" s="27">
        <v>88.5</v>
      </c>
      <c r="D9" s="5">
        <v>84.5</v>
      </c>
      <c r="E9" s="5">
        <v>91.08</v>
      </c>
      <c r="F9" s="5">
        <v>87.82</v>
      </c>
      <c r="G9" s="5">
        <v>86.62</v>
      </c>
      <c r="H9" s="5">
        <v>92</v>
      </c>
      <c r="I9" s="5"/>
      <c r="J9" s="5"/>
      <c r="K9" s="5"/>
      <c r="L9" s="127">
        <f t="shared" si="0"/>
        <v>608.52</v>
      </c>
      <c r="M9" s="115">
        <f t="shared" si="1"/>
        <v>86.93142857142857</v>
      </c>
      <c r="N9" s="3"/>
      <c r="O9" s="3"/>
      <c r="P9" s="2"/>
    </row>
    <row r="10" spans="1:16" ht="22.5" customHeight="1" thickBot="1">
      <c r="A10" s="27">
        <v>160076</v>
      </c>
      <c r="B10" s="27">
        <v>57.9</v>
      </c>
      <c r="C10" s="27">
        <v>50.3</v>
      </c>
      <c r="D10" s="5">
        <v>47.5</v>
      </c>
      <c r="E10" s="5">
        <v>47.85</v>
      </c>
      <c r="F10" s="5">
        <v>55</v>
      </c>
      <c r="G10" s="5">
        <v>45.77</v>
      </c>
      <c r="H10" s="5">
        <v>62</v>
      </c>
      <c r="I10" s="5"/>
      <c r="J10" s="5"/>
      <c r="K10" s="5"/>
      <c r="L10" s="127">
        <f t="shared" si="0"/>
        <v>366.31999999999994</v>
      </c>
      <c r="M10" s="115">
        <f t="shared" si="1"/>
        <v>52.33142857142856</v>
      </c>
      <c r="N10" s="3"/>
      <c r="O10" s="3"/>
      <c r="P10" s="2"/>
    </row>
    <row r="11" spans="1:16" ht="22.5" customHeight="1" thickBot="1">
      <c r="A11" s="27">
        <v>160087</v>
      </c>
      <c r="B11" s="27">
        <v>88.9</v>
      </c>
      <c r="C11" s="27">
        <v>91.7</v>
      </c>
      <c r="D11" s="5">
        <v>91.38</v>
      </c>
      <c r="E11" s="5">
        <v>92.92</v>
      </c>
      <c r="F11" s="5">
        <v>86.82</v>
      </c>
      <c r="G11" s="5">
        <v>77.15</v>
      </c>
      <c r="H11" s="5">
        <v>95</v>
      </c>
      <c r="I11" s="5"/>
      <c r="J11" s="5"/>
      <c r="K11" s="5"/>
      <c r="L11" s="127">
        <f t="shared" si="0"/>
        <v>623.87</v>
      </c>
      <c r="M11" s="115">
        <f t="shared" si="1"/>
        <v>89.12428571428572</v>
      </c>
      <c r="N11" s="3"/>
      <c r="O11" s="3"/>
      <c r="P11" s="2"/>
    </row>
    <row r="12" spans="1:16" ht="25.5" customHeight="1" thickBot="1">
      <c r="A12" s="27">
        <v>160077</v>
      </c>
      <c r="B12" s="27">
        <v>77.7</v>
      </c>
      <c r="C12" s="27">
        <v>83.5</v>
      </c>
      <c r="D12" s="5">
        <v>83.38</v>
      </c>
      <c r="E12" s="5">
        <v>86</v>
      </c>
      <c r="F12" s="5">
        <v>82.36</v>
      </c>
      <c r="G12" s="5">
        <v>82.15</v>
      </c>
      <c r="H12" s="5">
        <v>84</v>
      </c>
      <c r="I12" s="5"/>
      <c r="J12" s="5"/>
      <c r="K12" s="5"/>
      <c r="L12" s="127">
        <f t="shared" si="0"/>
        <v>579.09</v>
      </c>
      <c r="M12" s="115">
        <f t="shared" si="1"/>
        <v>82.72714285714287</v>
      </c>
      <c r="N12" s="3"/>
      <c r="O12" s="3"/>
      <c r="P12" s="2"/>
    </row>
    <row r="13" spans="1:16" ht="24" customHeight="1" thickBot="1">
      <c r="A13" s="27">
        <v>160079</v>
      </c>
      <c r="B13" s="27">
        <v>65.1</v>
      </c>
      <c r="C13" s="27">
        <v>65.9</v>
      </c>
      <c r="D13" s="5">
        <v>67</v>
      </c>
      <c r="E13" s="5">
        <v>70</v>
      </c>
      <c r="F13" s="5">
        <v>60.18</v>
      </c>
      <c r="G13" s="5">
        <v>63.85</v>
      </c>
      <c r="H13" s="5">
        <v>70</v>
      </c>
      <c r="I13" s="5"/>
      <c r="J13" s="5"/>
      <c r="K13" s="5"/>
      <c r="L13" s="127">
        <f t="shared" si="0"/>
        <v>462.03000000000003</v>
      </c>
      <c r="M13" s="115">
        <f t="shared" si="1"/>
        <v>66.00428571428571</v>
      </c>
      <c r="N13" s="3"/>
      <c r="O13" s="3"/>
      <c r="P13" s="2"/>
    </row>
    <row r="14" spans="1:16" ht="24" customHeight="1" thickBot="1">
      <c r="A14" s="27">
        <v>160080</v>
      </c>
      <c r="B14" s="27">
        <v>90.8</v>
      </c>
      <c r="C14" s="27">
        <v>91.3</v>
      </c>
      <c r="D14" s="5">
        <v>92</v>
      </c>
      <c r="E14" s="5">
        <v>94.23</v>
      </c>
      <c r="F14" s="5">
        <v>86.36</v>
      </c>
      <c r="G14" s="5">
        <v>90.62</v>
      </c>
      <c r="H14" s="5">
        <v>94</v>
      </c>
      <c r="I14" s="5"/>
      <c r="J14" s="5"/>
      <c r="K14" s="5"/>
      <c r="L14" s="127">
        <f t="shared" si="0"/>
        <v>639.3100000000001</v>
      </c>
      <c r="M14" s="115">
        <f t="shared" si="1"/>
        <v>91.33000000000001</v>
      </c>
      <c r="N14" s="3"/>
      <c r="O14" s="3"/>
      <c r="P14" s="2"/>
    </row>
    <row r="15" spans="1:16" ht="24.75" customHeight="1" thickBot="1">
      <c r="A15" s="27">
        <v>160081</v>
      </c>
      <c r="B15" s="27">
        <v>70.6</v>
      </c>
      <c r="C15" s="27">
        <v>65.8</v>
      </c>
      <c r="D15" s="5">
        <v>73</v>
      </c>
      <c r="E15" s="5">
        <v>70.77</v>
      </c>
      <c r="F15" s="5">
        <v>60.55</v>
      </c>
      <c r="G15" s="5">
        <v>70.31</v>
      </c>
      <c r="H15" s="5">
        <v>67</v>
      </c>
      <c r="I15" s="5"/>
      <c r="J15" s="5"/>
      <c r="K15" s="5"/>
      <c r="L15" s="127">
        <f t="shared" si="0"/>
        <v>478.03</v>
      </c>
      <c r="M15" s="115">
        <f t="shared" si="1"/>
        <v>68.28999999999999</v>
      </c>
      <c r="N15" s="3"/>
      <c r="O15" s="3"/>
      <c r="P15" s="2"/>
    </row>
    <row r="16" spans="1:16" ht="20.25" customHeight="1" thickBot="1">
      <c r="A16" s="27">
        <v>160083</v>
      </c>
      <c r="B16" s="27">
        <v>91.5</v>
      </c>
      <c r="C16" s="27">
        <v>92.8</v>
      </c>
      <c r="D16" s="5">
        <v>84.25</v>
      </c>
      <c r="E16" s="5">
        <v>89.38</v>
      </c>
      <c r="F16" s="5">
        <v>88.18</v>
      </c>
      <c r="G16" s="5">
        <v>88.54</v>
      </c>
      <c r="H16" s="5">
        <v>93</v>
      </c>
      <c r="I16" s="5"/>
      <c r="J16" s="5"/>
      <c r="K16" s="5"/>
      <c r="L16" s="127">
        <f t="shared" si="0"/>
        <v>627.65</v>
      </c>
      <c r="M16" s="115">
        <f t="shared" si="1"/>
        <v>89.66428571428571</v>
      </c>
      <c r="N16" s="2"/>
      <c r="O16" s="2"/>
      <c r="P16" s="2"/>
    </row>
    <row r="17" spans="1:16" ht="24" customHeight="1" thickBot="1">
      <c r="A17" s="27">
        <v>160088</v>
      </c>
      <c r="B17" s="27">
        <v>62.6</v>
      </c>
      <c r="C17" s="27">
        <v>56.8</v>
      </c>
      <c r="D17" s="5">
        <v>46.75</v>
      </c>
      <c r="E17" s="5">
        <v>68.31</v>
      </c>
      <c r="F17" s="5">
        <v>58.36</v>
      </c>
      <c r="G17" s="5">
        <v>48.69</v>
      </c>
      <c r="H17" s="5">
        <v>62</v>
      </c>
      <c r="I17" s="5"/>
      <c r="J17" s="5"/>
      <c r="K17" s="5"/>
      <c r="L17" s="127">
        <f t="shared" si="0"/>
        <v>403.51</v>
      </c>
      <c r="M17" s="115">
        <f t="shared" si="1"/>
        <v>57.644285714285715</v>
      </c>
      <c r="N17" s="2"/>
      <c r="O17" s="2"/>
      <c r="P17" s="2"/>
    </row>
    <row r="18" spans="1:16" ht="18.75" customHeight="1" thickBot="1">
      <c r="A18" s="47"/>
      <c r="B18" s="47"/>
      <c r="C18" s="47"/>
      <c r="D18" s="126"/>
      <c r="E18" s="126"/>
      <c r="F18" s="126"/>
      <c r="G18" s="126"/>
      <c r="H18" s="126"/>
      <c r="I18" s="126"/>
      <c r="J18" s="126"/>
      <c r="K18" s="126"/>
      <c r="L18" s="114"/>
      <c r="M18" s="115"/>
      <c r="N18" s="2"/>
      <c r="O18" s="2"/>
      <c r="P18" s="2"/>
    </row>
    <row r="19" spans="1:16" ht="18" customHeight="1">
      <c r="A19" s="55"/>
      <c r="B19" s="55"/>
      <c r="C19" s="5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"/>
      <c r="O19" s="2"/>
      <c r="P19" s="2"/>
    </row>
    <row r="20" spans="1:16" ht="17.25" customHeight="1">
      <c r="A20" s="56"/>
      <c r="B20" s="56"/>
      <c r="C20" s="5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"/>
      <c r="O20" s="2"/>
      <c r="P20" s="2"/>
    </row>
    <row r="21" spans="1:16" ht="15" customHeight="1">
      <c r="A21" s="56"/>
      <c r="B21" s="56"/>
      <c r="C21" s="56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"/>
      <c r="O21" s="2"/>
      <c r="P21" s="2"/>
    </row>
    <row r="22" spans="1:16" ht="16.5" customHeight="1">
      <c r="A22" s="56"/>
      <c r="B22" s="56"/>
      <c r="C22" s="5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"/>
      <c r="O22" s="2"/>
      <c r="P22" s="2"/>
    </row>
    <row r="23" spans="1:16" ht="18" customHeight="1">
      <c r="A23" s="56"/>
      <c r="B23" s="56"/>
      <c r="C23" s="5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"/>
      <c r="O23" s="2"/>
      <c r="P23" s="2"/>
    </row>
    <row r="24" spans="1:16" ht="15.75" customHeight="1">
      <c r="A24" s="56"/>
      <c r="B24" s="56"/>
      <c r="C24" s="5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</row>
    <row r="25" spans="1:16" ht="16.5" customHeight="1">
      <c r="A25" s="56"/>
      <c r="B25" s="56"/>
      <c r="C25" s="5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"/>
      <c r="O25" s="2"/>
      <c r="P25" s="2"/>
    </row>
    <row r="26" spans="1:16" ht="18" customHeight="1">
      <c r="A26" s="56"/>
      <c r="B26" s="56"/>
      <c r="C26" s="5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"/>
      <c r="O26" s="2"/>
      <c r="P26" s="2"/>
    </row>
    <row r="27" spans="1:16" ht="18" customHeight="1">
      <c r="A27" s="55"/>
      <c r="B27" s="55"/>
      <c r="C27" s="5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</row>
    <row r="28" spans="1:16" ht="16.5" customHeight="1">
      <c r="A28" s="55"/>
      <c r="B28" s="55"/>
      <c r="C28" s="5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"/>
      <c r="O28" s="2"/>
      <c r="P28" s="2"/>
    </row>
    <row r="29" spans="14:16" ht="12.75">
      <c r="N29" s="2"/>
      <c r="O29" s="2"/>
      <c r="P29" s="2"/>
    </row>
    <row r="30" spans="14:16" ht="12.75">
      <c r="N30" s="2"/>
      <c r="O30" s="2"/>
      <c r="P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0.50390625" style="0" customWidth="1"/>
    <col min="2" max="9" width="6.625" style="0" customWidth="1"/>
    <col min="10" max="10" width="10.125" style="0" customWidth="1"/>
    <col min="11" max="11" width="9.625" style="0" customWidth="1"/>
  </cols>
  <sheetData>
    <row r="1" spans="1:12" ht="120.75" customHeight="1">
      <c r="A1" s="62" t="s">
        <v>136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70"/>
      <c r="D2" s="70"/>
      <c r="E2" s="70"/>
      <c r="F2" s="70"/>
      <c r="G2" s="70"/>
      <c r="H2" s="70"/>
      <c r="I2" s="70"/>
      <c r="J2" s="71"/>
      <c r="K2" s="72"/>
      <c r="L2" s="2"/>
    </row>
    <row r="3" spans="1:12" ht="24" customHeight="1">
      <c r="A3" s="118">
        <v>190559</v>
      </c>
      <c r="B3" s="5">
        <v>83</v>
      </c>
      <c r="C3" s="5"/>
      <c r="D3" s="5"/>
      <c r="E3" s="5"/>
      <c r="F3" s="5"/>
      <c r="G3" s="5"/>
      <c r="H3" s="5"/>
      <c r="I3" s="5"/>
      <c r="J3" s="5">
        <f>SUM(B3:I3)</f>
        <v>83</v>
      </c>
      <c r="K3" s="39">
        <f>J3/1</f>
        <v>83</v>
      </c>
      <c r="L3" s="2"/>
    </row>
    <row r="4" spans="1:12" ht="24" customHeight="1">
      <c r="A4" s="118">
        <v>190560</v>
      </c>
      <c r="B4" s="5">
        <v>76</v>
      </c>
      <c r="C4" s="5"/>
      <c r="D4" s="5"/>
      <c r="E4" s="5"/>
      <c r="F4" s="5"/>
      <c r="G4" s="5"/>
      <c r="H4" s="5"/>
      <c r="I4" s="5"/>
      <c r="J4" s="5">
        <f aca="true" t="shared" si="0" ref="J4:J14">SUM(B4:I4)</f>
        <v>76</v>
      </c>
      <c r="K4" s="39">
        <f aca="true" t="shared" si="1" ref="K4:K14">J4/1</f>
        <v>76</v>
      </c>
      <c r="L4" s="2"/>
    </row>
    <row r="5" spans="1:12" ht="24" customHeight="1">
      <c r="A5" s="118">
        <v>190561</v>
      </c>
      <c r="B5" s="5">
        <v>85</v>
      </c>
      <c r="C5" s="5"/>
      <c r="D5" s="5"/>
      <c r="E5" s="5"/>
      <c r="F5" s="5"/>
      <c r="G5" s="5"/>
      <c r="H5" s="5"/>
      <c r="I5" s="5"/>
      <c r="J5" s="5">
        <f t="shared" si="0"/>
        <v>85</v>
      </c>
      <c r="K5" s="39">
        <f t="shared" si="1"/>
        <v>85</v>
      </c>
      <c r="L5" s="2"/>
    </row>
    <row r="6" spans="1:12" ht="24" customHeight="1">
      <c r="A6" s="118">
        <v>190562</v>
      </c>
      <c r="B6" s="5">
        <v>77</v>
      </c>
      <c r="C6" s="5"/>
      <c r="D6" s="5"/>
      <c r="E6" s="5"/>
      <c r="F6" s="5"/>
      <c r="G6" s="5"/>
      <c r="H6" s="5"/>
      <c r="I6" s="5"/>
      <c r="J6" s="5">
        <f t="shared" si="0"/>
        <v>77</v>
      </c>
      <c r="K6" s="39">
        <f t="shared" si="1"/>
        <v>77</v>
      </c>
      <c r="L6" s="2"/>
    </row>
    <row r="7" spans="1:12" ht="24" customHeight="1">
      <c r="A7" s="118">
        <v>190563</v>
      </c>
      <c r="B7" s="5">
        <v>80</v>
      </c>
      <c r="C7" s="5"/>
      <c r="D7" s="5"/>
      <c r="E7" s="5"/>
      <c r="F7" s="5"/>
      <c r="G7" s="5"/>
      <c r="H7" s="5"/>
      <c r="I7" s="5"/>
      <c r="J7" s="5">
        <f t="shared" si="0"/>
        <v>80</v>
      </c>
      <c r="K7" s="39">
        <f t="shared" si="1"/>
        <v>80</v>
      </c>
      <c r="L7" s="2"/>
    </row>
    <row r="8" spans="1:12" ht="24" customHeight="1">
      <c r="A8" s="118">
        <v>190564</v>
      </c>
      <c r="B8" s="5">
        <v>87</v>
      </c>
      <c r="C8" s="5"/>
      <c r="D8" s="5"/>
      <c r="E8" s="5"/>
      <c r="F8" s="5"/>
      <c r="G8" s="5"/>
      <c r="H8" s="5"/>
      <c r="I8" s="5"/>
      <c r="J8" s="5">
        <f t="shared" si="0"/>
        <v>87</v>
      </c>
      <c r="K8" s="39">
        <f t="shared" si="1"/>
        <v>87</v>
      </c>
      <c r="L8" s="2"/>
    </row>
    <row r="9" spans="1:12" ht="24" customHeight="1">
      <c r="A9" s="118">
        <v>190566</v>
      </c>
      <c r="B9" s="5">
        <v>75</v>
      </c>
      <c r="C9" s="5"/>
      <c r="D9" s="5"/>
      <c r="E9" s="5"/>
      <c r="F9" s="5"/>
      <c r="G9" s="5"/>
      <c r="H9" s="5"/>
      <c r="I9" s="5"/>
      <c r="J9" s="5">
        <f t="shared" si="0"/>
        <v>75</v>
      </c>
      <c r="K9" s="39">
        <f t="shared" si="1"/>
        <v>75</v>
      </c>
      <c r="L9" s="2"/>
    </row>
    <row r="10" spans="1:12" ht="24" customHeight="1">
      <c r="A10" s="118">
        <v>190567</v>
      </c>
      <c r="B10" s="5">
        <v>73</v>
      </c>
      <c r="C10" s="5"/>
      <c r="D10" s="5"/>
      <c r="E10" s="5"/>
      <c r="F10" s="5"/>
      <c r="G10" s="5"/>
      <c r="H10" s="5"/>
      <c r="I10" s="5"/>
      <c r="J10" s="5">
        <f t="shared" si="0"/>
        <v>73</v>
      </c>
      <c r="K10" s="39">
        <f t="shared" si="1"/>
        <v>73</v>
      </c>
      <c r="L10" s="2"/>
    </row>
    <row r="11" spans="1:12" ht="24" customHeight="1">
      <c r="A11" s="118">
        <v>190568</v>
      </c>
      <c r="B11" s="5">
        <v>81</v>
      </c>
      <c r="C11" s="5"/>
      <c r="D11" s="5"/>
      <c r="E11" s="5"/>
      <c r="F11" s="5"/>
      <c r="G11" s="5"/>
      <c r="H11" s="5"/>
      <c r="I11" s="5"/>
      <c r="J11" s="5">
        <f t="shared" si="0"/>
        <v>81</v>
      </c>
      <c r="K11" s="39">
        <f t="shared" si="1"/>
        <v>81</v>
      </c>
      <c r="L11" s="2"/>
    </row>
    <row r="12" spans="1:12" ht="24" customHeight="1">
      <c r="A12" s="118">
        <v>190569</v>
      </c>
      <c r="B12" s="6">
        <v>81</v>
      </c>
      <c r="C12" s="6"/>
      <c r="D12" s="6"/>
      <c r="E12" s="6"/>
      <c r="F12" s="6"/>
      <c r="G12" s="6"/>
      <c r="H12" s="6"/>
      <c r="I12" s="6"/>
      <c r="J12" s="5">
        <f t="shared" si="0"/>
        <v>81</v>
      </c>
      <c r="K12" s="39">
        <f t="shared" si="1"/>
        <v>81</v>
      </c>
      <c r="L12" s="2"/>
    </row>
    <row r="13" spans="1:12" ht="24" customHeight="1">
      <c r="A13" s="118">
        <v>190570</v>
      </c>
      <c r="B13" s="5">
        <v>72</v>
      </c>
      <c r="C13" s="5"/>
      <c r="D13" s="5"/>
      <c r="E13" s="5"/>
      <c r="F13" s="5"/>
      <c r="G13" s="5"/>
      <c r="H13" s="5"/>
      <c r="I13" s="5"/>
      <c r="J13" s="5">
        <f t="shared" si="0"/>
        <v>72</v>
      </c>
      <c r="K13" s="39">
        <f t="shared" si="1"/>
        <v>72</v>
      </c>
      <c r="L13" s="2"/>
    </row>
    <row r="14" spans="1:12" ht="24" customHeight="1">
      <c r="A14" s="118">
        <v>190571</v>
      </c>
      <c r="B14" s="5">
        <v>77</v>
      </c>
      <c r="C14" s="5"/>
      <c r="D14" s="5"/>
      <c r="E14" s="5"/>
      <c r="F14" s="5"/>
      <c r="G14" s="5"/>
      <c r="H14" s="5"/>
      <c r="I14" s="5"/>
      <c r="J14" s="5">
        <f t="shared" si="0"/>
        <v>77</v>
      </c>
      <c r="K14" s="39">
        <f t="shared" si="1"/>
        <v>77</v>
      </c>
      <c r="L14" s="2"/>
    </row>
    <row r="15" spans="1:12" ht="18.75" customHeight="1">
      <c r="A15" s="56"/>
      <c r="B15" s="61"/>
      <c r="C15" s="61"/>
      <c r="D15" s="61"/>
      <c r="E15" s="61"/>
      <c r="F15" s="61"/>
      <c r="G15" s="61"/>
      <c r="H15" s="61"/>
      <c r="I15" s="61"/>
      <c r="J15" s="29"/>
      <c r="K15" s="3"/>
      <c r="L15" s="2"/>
    </row>
    <row r="16" spans="1:12" ht="17.25" customHeight="1">
      <c r="A16" s="56"/>
      <c r="B16" s="28"/>
      <c r="C16" s="28"/>
      <c r="D16" s="28"/>
      <c r="E16" s="28"/>
      <c r="F16" s="28"/>
      <c r="G16" s="28"/>
      <c r="H16" s="28"/>
      <c r="I16" s="28"/>
      <c r="J16" s="29"/>
      <c r="K16" s="2"/>
      <c r="L16" s="2"/>
    </row>
    <row r="17" spans="1:12" ht="18.75" customHeight="1">
      <c r="A17" s="56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8.75" customHeight="1">
      <c r="A18" s="56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8" customHeight="1">
      <c r="A19" s="55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7.2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5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6.5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8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5.75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6.5" customHeight="1">
      <c r="A25" s="56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8" customHeight="1">
      <c r="A26" s="56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8" customHeight="1">
      <c r="A27" s="55"/>
      <c r="B27" s="28"/>
      <c r="C27" s="28"/>
      <c r="D27" s="28"/>
      <c r="E27" s="28"/>
      <c r="F27" s="28"/>
      <c r="G27" s="28"/>
      <c r="H27" s="28"/>
      <c r="I27" s="28"/>
      <c r="J27" s="69"/>
      <c r="K27" s="2"/>
      <c r="L27" s="2"/>
    </row>
    <row r="28" spans="1:12" ht="16.5" customHeight="1">
      <c r="A28" s="55"/>
      <c r="B28" s="28"/>
      <c r="C28" s="28"/>
      <c r="D28" s="28"/>
      <c r="E28" s="28"/>
      <c r="F28" s="28"/>
      <c r="G28" s="28"/>
      <c r="H28" s="28"/>
      <c r="I28" s="28"/>
      <c r="J28" s="69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0:12" ht="12.75">
      <c r="J30" s="2"/>
      <c r="K30" s="2"/>
      <c r="L30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10.50390625" style="0" customWidth="1"/>
    <col min="2" max="9" width="6.625" style="0" customWidth="1"/>
    <col min="10" max="10" width="10.125" style="0" customWidth="1"/>
    <col min="11" max="11" width="9.625" style="0" customWidth="1"/>
  </cols>
  <sheetData>
    <row r="1" spans="1:12" ht="120.75" customHeight="1" thickBot="1">
      <c r="A1" s="62" t="s">
        <v>37</v>
      </c>
      <c r="B1" s="63" t="s">
        <v>5</v>
      </c>
      <c r="C1" s="63" t="s">
        <v>6</v>
      </c>
      <c r="D1" s="63" t="s">
        <v>7</v>
      </c>
      <c r="E1" s="63" t="s">
        <v>8</v>
      </c>
      <c r="F1" s="63" t="s">
        <v>9</v>
      </c>
      <c r="G1" s="63" t="s">
        <v>10</v>
      </c>
      <c r="H1" s="63" t="s">
        <v>15</v>
      </c>
      <c r="I1" s="63" t="s">
        <v>146</v>
      </c>
      <c r="J1" s="63" t="s">
        <v>3</v>
      </c>
      <c r="K1" s="65" t="s">
        <v>4</v>
      </c>
      <c r="L1" s="2"/>
    </row>
    <row r="2" spans="1:12" ht="24" customHeight="1">
      <c r="A2" s="11" t="s">
        <v>0</v>
      </c>
      <c r="B2" s="70"/>
      <c r="C2" s="119"/>
      <c r="D2" s="119"/>
      <c r="E2" s="119"/>
      <c r="F2" s="119"/>
      <c r="G2" s="63"/>
      <c r="H2" s="70"/>
      <c r="I2" s="70"/>
      <c r="J2" s="71"/>
      <c r="K2" s="72"/>
      <c r="L2" s="2"/>
    </row>
    <row r="3" spans="1:12" ht="24" customHeight="1">
      <c r="A3" s="118">
        <v>190547</v>
      </c>
      <c r="B3" s="5">
        <v>71.9</v>
      </c>
      <c r="C3" s="5"/>
      <c r="D3" s="5"/>
      <c r="E3" s="5"/>
      <c r="F3" s="5"/>
      <c r="G3" s="70"/>
      <c r="H3" s="5"/>
      <c r="I3" s="5"/>
      <c r="J3" s="5">
        <f>SUM(B3:I3)</f>
        <v>71.9</v>
      </c>
      <c r="K3" s="39">
        <f>J3/1</f>
        <v>71.9</v>
      </c>
      <c r="L3" s="2"/>
    </row>
    <row r="4" spans="1:12" ht="24" customHeight="1">
      <c r="A4" s="118">
        <v>190548</v>
      </c>
      <c r="B4" s="5">
        <v>69.6</v>
      </c>
      <c r="C4" s="5"/>
      <c r="D4" s="5"/>
      <c r="E4" s="5"/>
      <c r="F4" s="5"/>
      <c r="G4" s="5"/>
      <c r="H4" s="5"/>
      <c r="I4" s="5"/>
      <c r="J4" s="5">
        <f aca="true" t="shared" si="0" ref="J4:J12">SUM(B4:I4)</f>
        <v>69.6</v>
      </c>
      <c r="K4" s="39">
        <f aca="true" t="shared" si="1" ref="K4:K12">J4/1</f>
        <v>69.6</v>
      </c>
      <c r="L4" s="2"/>
    </row>
    <row r="5" spans="1:12" ht="24" customHeight="1">
      <c r="A5" s="118">
        <v>190549</v>
      </c>
      <c r="B5" s="5">
        <v>75.3</v>
      </c>
      <c r="C5" s="5"/>
      <c r="D5" s="5"/>
      <c r="E5" s="5"/>
      <c r="F5" s="5"/>
      <c r="G5" s="5"/>
      <c r="H5" s="5"/>
      <c r="I5" s="5"/>
      <c r="J5" s="5">
        <f t="shared" si="0"/>
        <v>75.3</v>
      </c>
      <c r="K5" s="39">
        <f t="shared" si="1"/>
        <v>75.3</v>
      </c>
      <c r="L5" s="2"/>
    </row>
    <row r="6" spans="1:12" ht="24" customHeight="1">
      <c r="A6" s="118">
        <v>190550</v>
      </c>
      <c r="B6" s="5">
        <v>76.6</v>
      </c>
      <c r="C6" s="5"/>
      <c r="D6" s="5"/>
      <c r="E6" s="5"/>
      <c r="F6" s="5"/>
      <c r="G6" s="5"/>
      <c r="H6" s="5"/>
      <c r="I6" s="5"/>
      <c r="J6" s="5">
        <f t="shared" si="0"/>
        <v>76.6</v>
      </c>
      <c r="K6" s="39">
        <f t="shared" si="1"/>
        <v>76.6</v>
      </c>
      <c r="L6" s="2"/>
    </row>
    <row r="7" spans="1:12" ht="24" customHeight="1">
      <c r="A7" s="118">
        <v>190551</v>
      </c>
      <c r="B7" s="5">
        <v>70.2</v>
      </c>
      <c r="C7" s="5"/>
      <c r="D7" s="5"/>
      <c r="E7" s="5"/>
      <c r="F7" s="5"/>
      <c r="G7" s="5"/>
      <c r="H7" s="5"/>
      <c r="I7" s="5"/>
      <c r="J7" s="5">
        <f t="shared" si="0"/>
        <v>70.2</v>
      </c>
      <c r="K7" s="39">
        <f t="shared" si="1"/>
        <v>70.2</v>
      </c>
      <c r="L7" s="2"/>
    </row>
    <row r="8" spans="1:12" ht="24" customHeight="1">
      <c r="A8" s="118">
        <v>190553</v>
      </c>
      <c r="B8" s="5">
        <v>62.6</v>
      </c>
      <c r="C8" s="5"/>
      <c r="D8" s="5"/>
      <c r="E8" s="5"/>
      <c r="F8" s="5"/>
      <c r="G8" s="5"/>
      <c r="H8" s="5"/>
      <c r="I8" s="5"/>
      <c r="J8" s="5">
        <f t="shared" si="0"/>
        <v>62.6</v>
      </c>
      <c r="K8" s="39">
        <f t="shared" si="1"/>
        <v>62.6</v>
      </c>
      <c r="L8" s="2"/>
    </row>
    <row r="9" spans="1:12" ht="24" customHeight="1">
      <c r="A9" s="118">
        <v>190554</v>
      </c>
      <c r="B9" s="5">
        <v>63.5</v>
      </c>
      <c r="C9" s="5"/>
      <c r="D9" s="5"/>
      <c r="E9" s="5"/>
      <c r="F9" s="5"/>
      <c r="G9" s="5"/>
      <c r="H9" s="5"/>
      <c r="I9" s="5"/>
      <c r="J9" s="5">
        <f t="shared" si="0"/>
        <v>63.5</v>
      </c>
      <c r="K9" s="39">
        <f t="shared" si="1"/>
        <v>63.5</v>
      </c>
      <c r="L9" s="2"/>
    </row>
    <row r="10" spans="1:12" ht="24" customHeight="1">
      <c r="A10" s="118">
        <v>190556</v>
      </c>
      <c r="B10" s="5">
        <v>86.3</v>
      </c>
      <c r="C10" s="5"/>
      <c r="D10" s="5"/>
      <c r="E10" s="5"/>
      <c r="F10" s="5"/>
      <c r="G10" s="5"/>
      <c r="H10" s="5"/>
      <c r="I10" s="5"/>
      <c r="J10" s="5">
        <f t="shared" si="0"/>
        <v>86.3</v>
      </c>
      <c r="K10" s="39">
        <f t="shared" si="1"/>
        <v>86.3</v>
      </c>
      <c r="L10" s="2"/>
    </row>
    <row r="11" spans="1:12" ht="24" customHeight="1">
      <c r="A11" s="118">
        <v>190557</v>
      </c>
      <c r="B11" s="5">
        <v>76.1</v>
      </c>
      <c r="C11" s="5"/>
      <c r="D11" s="5"/>
      <c r="E11" s="5"/>
      <c r="F11" s="5"/>
      <c r="G11" s="5"/>
      <c r="H11" s="5"/>
      <c r="I11" s="5"/>
      <c r="J11" s="5">
        <f t="shared" si="0"/>
        <v>76.1</v>
      </c>
      <c r="K11" s="39">
        <f t="shared" si="1"/>
        <v>76.1</v>
      </c>
      <c r="L11" s="2"/>
    </row>
    <row r="12" spans="1:12" ht="24" customHeight="1">
      <c r="A12" s="118">
        <v>190558</v>
      </c>
      <c r="B12" s="5">
        <v>67.7</v>
      </c>
      <c r="C12" s="5"/>
      <c r="D12" s="5"/>
      <c r="E12" s="5"/>
      <c r="F12" s="5"/>
      <c r="G12" s="5"/>
      <c r="H12" s="5"/>
      <c r="I12" s="5"/>
      <c r="J12" s="5">
        <f t="shared" si="0"/>
        <v>67.7</v>
      </c>
      <c r="K12" s="39">
        <f t="shared" si="1"/>
        <v>67.7</v>
      </c>
      <c r="L12" s="2"/>
    </row>
    <row r="13" spans="1:12" ht="18.75" customHeight="1">
      <c r="A13" s="56"/>
      <c r="B13" s="61"/>
      <c r="C13" s="61"/>
      <c r="D13" s="61"/>
      <c r="E13" s="61"/>
      <c r="F13" s="61"/>
      <c r="G13" s="5"/>
      <c r="H13" s="61"/>
      <c r="I13" s="61"/>
      <c r="J13" s="29"/>
      <c r="K13" s="3"/>
      <c r="L13" s="2"/>
    </row>
    <row r="14" spans="1:12" ht="17.25" customHeight="1">
      <c r="A14" s="56"/>
      <c r="B14" s="28"/>
      <c r="C14" s="28"/>
      <c r="D14" s="28"/>
      <c r="E14" s="28"/>
      <c r="F14" s="28"/>
      <c r="G14" s="61"/>
      <c r="H14" s="28"/>
      <c r="I14" s="28"/>
      <c r="J14" s="29"/>
      <c r="K14" s="2"/>
      <c r="L14" s="2"/>
    </row>
    <row r="15" spans="1:12" ht="18.75" customHeight="1">
      <c r="A15" s="56"/>
      <c r="B15" s="28"/>
      <c r="C15" s="28"/>
      <c r="D15" s="28"/>
      <c r="E15" s="28"/>
      <c r="F15" s="28"/>
      <c r="G15" s="28"/>
      <c r="H15" s="28"/>
      <c r="I15" s="28"/>
      <c r="J15" s="69"/>
      <c r="K15" s="2"/>
      <c r="L15" s="2"/>
    </row>
    <row r="16" spans="1:12" ht="18.75" customHeight="1">
      <c r="A16" s="56"/>
      <c r="B16" s="28"/>
      <c r="C16" s="28"/>
      <c r="D16" s="28"/>
      <c r="E16" s="28"/>
      <c r="F16" s="28"/>
      <c r="G16" s="28"/>
      <c r="H16" s="28"/>
      <c r="I16" s="28"/>
      <c r="J16" s="69"/>
      <c r="K16" s="2"/>
      <c r="L16" s="2"/>
    </row>
    <row r="17" spans="1:12" ht="18" customHeight="1">
      <c r="A17" s="55"/>
      <c r="B17" s="28"/>
      <c r="C17" s="28"/>
      <c r="D17" s="28"/>
      <c r="E17" s="28"/>
      <c r="F17" s="28"/>
      <c r="G17" s="28"/>
      <c r="H17" s="28"/>
      <c r="I17" s="28"/>
      <c r="J17" s="69"/>
      <c r="K17" s="2"/>
      <c r="L17" s="2"/>
    </row>
    <row r="18" spans="1:12" ht="17.25" customHeight="1">
      <c r="A18" s="56"/>
      <c r="B18" s="28"/>
      <c r="C18" s="28"/>
      <c r="D18" s="28"/>
      <c r="E18" s="28"/>
      <c r="F18" s="28"/>
      <c r="G18" s="28"/>
      <c r="H18" s="28"/>
      <c r="I18" s="28"/>
      <c r="J18" s="69"/>
      <c r="K18" s="2"/>
      <c r="L18" s="2"/>
    </row>
    <row r="19" spans="1:12" ht="15" customHeight="1">
      <c r="A19" s="56"/>
      <c r="B19" s="28"/>
      <c r="C19" s="28"/>
      <c r="D19" s="28"/>
      <c r="E19" s="28"/>
      <c r="F19" s="28"/>
      <c r="G19" s="28"/>
      <c r="H19" s="28"/>
      <c r="I19" s="28"/>
      <c r="J19" s="69"/>
      <c r="K19" s="2"/>
      <c r="L19" s="2"/>
    </row>
    <row r="20" spans="1:12" ht="16.5" customHeight="1">
      <c r="A20" s="56"/>
      <c r="B20" s="28"/>
      <c r="C20" s="28"/>
      <c r="D20" s="28"/>
      <c r="E20" s="28"/>
      <c r="F20" s="28"/>
      <c r="G20" s="28"/>
      <c r="H20" s="28"/>
      <c r="I20" s="28"/>
      <c r="J20" s="69"/>
      <c r="K20" s="2"/>
      <c r="L20" s="2"/>
    </row>
    <row r="21" spans="1:12" ht="18" customHeight="1">
      <c r="A21" s="56"/>
      <c r="B21" s="28"/>
      <c r="C21" s="28"/>
      <c r="D21" s="28"/>
      <c r="E21" s="28"/>
      <c r="F21" s="28"/>
      <c r="G21" s="28"/>
      <c r="H21" s="28"/>
      <c r="I21" s="28"/>
      <c r="J21" s="69"/>
      <c r="K21" s="2"/>
      <c r="L21" s="2"/>
    </row>
    <row r="22" spans="1:12" ht="15.75" customHeight="1">
      <c r="A22" s="56"/>
      <c r="B22" s="28"/>
      <c r="C22" s="28"/>
      <c r="D22" s="28"/>
      <c r="E22" s="28"/>
      <c r="F22" s="28"/>
      <c r="G22" s="28"/>
      <c r="H22" s="28"/>
      <c r="I22" s="28"/>
      <c r="J22" s="69"/>
      <c r="K22" s="2"/>
      <c r="L22" s="2"/>
    </row>
    <row r="23" spans="1:12" ht="16.5" customHeight="1">
      <c r="A23" s="56"/>
      <c r="B23" s="28"/>
      <c r="C23" s="28"/>
      <c r="D23" s="28"/>
      <c r="E23" s="28"/>
      <c r="F23" s="28"/>
      <c r="G23" s="28"/>
      <c r="H23" s="28"/>
      <c r="I23" s="28"/>
      <c r="J23" s="69"/>
      <c r="K23" s="2"/>
      <c r="L23" s="2"/>
    </row>
    <row r="24" spans="1:12" ht="18" customHeight="1">
      <c r="A24" s="56"/>
      <c r="B24" s="28"/>
      <c r="C24" s="28"/>
      <c r="D24" s="28"/>
      <c r="E24" s="28"/>
      <c r="F24" s="28"/>
      <c r="G24" s="28"/>
      <c r="H24" s="28"/>
      <c r="I24" s="28"/>
      <c r="J24" s="69"/>
      <c r="K24" s="2"/>
      <c r="L24" s="2"/>
    </row>
    <row r="25" spans="1:12" ht="18" customHeight="1">
      <c r="A25" s="55"/>
      <c r="B25" s="28"/>
      <c r="C25" s="28"/>
      <c r="D25" s="28"/>
      <c r="E25" s="28"/>
      <c r="F25" s="28"/>
      <c r="G25" s="28"/>
      <c r="H25" s="28"/>
      <c r="I25" s="28"/>
      <c r="J25" s="69"/>
      <c r="K25" s="2"/>
      <c r="L25" s="2"/>
    </row>
    <row r="26" spans="1:12" ht="16.5" customHeight="1">
      <c r="A26" s="55"/>
      <c r="B26" s="28"/>
      <c r="C26" s="28"/>
      <c r="D26" s="28"/>
      <c r="E26" s="28"/>
      <c r="F26" s="28"/>
      <c r="G26" s="28"/>
      <c r="H26" s="28"/>
      <c r="I26" s="28"/>
      <c r="J26" s="69"/>
      <c r="K26" s="2"/>
      <c r="L26" s="2"/>
    </row>
    <row r="27" spans="1:12" ht="12.75">
      <c r="A27" s="2"/>
      <c r="B27" s="2"/>
      <c r="C27" s="2"/>
      <c r="D27" s="2"/>
      <c r="E27" s="2"/>
      <c r="F27" s="2"/>
      <c r="G27" s="28"/>
      <c r="H27" s="2"/>
      <c r="I27" s="2"/>
      <c r="J27" s="2"/>
      <c r="K27" s="2"/>
      <c r="L27" s="2"/>
    </row>
    <row r="28" spans="7:12" ht="12.75">
      <c r="G28" s="2"/>
      <c r="J28" s="2"/>
      <c r="K28" s="2"/>
      <c r="L28" s="2"/>
    </row>
  </sheetData>
  <sheetProtection/>
  <printOptions/>
  <pageMargins left="1.1811023622047245" right="0.1968503937007874" top="0.6692913385826772" bottom="0.196850393700787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4" sqref="A4:B5"/>
    </sheetView>
  </sheetViews>
  <sheetFormatPr defaultColWidth="9.00390625" defaultRowHeight="12.75"/>
  <cols>
    <col min="1" max="1" width="12.125" style="0" customWidth="1"/>
    <col min="2" max="9" width="7.125" style="0" customWidth="1"/>
    <col min="10" max="10" width="8.125" style="0" customWidth="1"/>
    <col min="11" max="11" width="8.625" style="0" customWidth="1"/>
  </cols>
  <sheetData>
    <row r="1" spans="1:11" ht="91.5" customHeight="1">
      <c r="A1" s="43" t="s">
        <v>105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3</v>
      </c>
      <c r="K1" s="45" t="s">
        <v>4</v>
      </c>
    </row>
    <row r="2" spans="1:11" ht="24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8"/>
      <c r="K2" s="50"/>
    </row>
    <row r="3" spans="1:11" ht="24" customHeight="1">
      <c r="A3" s="118">
        <v>190542</v>
      </c>
      <c r="B3" s="27">
        <v>70.4</v>
      </c>
      <c r="C3" s="27"/>
      <c r="D3" s="27"/>
      <c r="E3" s="27"/>
      <c r="F3" s="27"/>
      <c r="G3" s="27"/>
      <c r="H3" s="27"/>
      <c r="I3" s="27"/>
      <c r="J3" s="5">
        <f>SUM(B3:I3)</f>
        <v>70.4</v>
      </c>
      <c r="K3" s="39">
        <f>J3/1</f>
        <v>70.4</v>
      </c>
    </row>
    <row r="4" spans="1:11" ht="24" customHeight="1">
      <c r="A4" s="118">
        <v>190543</v>
      </c>
      <c r="B4" s="27">
        <v>72.8</v>
      </c>
      <c r="C4" s="27"/>
      <c r="D4" s="27"/>
      <c r="E4" s="27"/>
      <c r="F4" s="27"/>
      <c r="G4" s="27"/>
      <c r="H4" s="27"/>
      <c r="I4" s="27"/>
      <c r="J4" s="5">
        <f>SUM(B4:I4)</f>
        <v>72.8</v>
      </c>
      <c r="K4" s="39">
        <f>J4/1</f>
        <v>72.8</v>
      </c>
    </row>
    <row r="5" spans="1:11" ht="24.75" customHeight="1">
      <c r="A5" s="118">
        <v>190544</v>
      </c>
      <c r="B5" s="27">
        <v>73.8</v>
      </c>
      <c r="C5" s="27"/>
      <c r="D5" s="27"/>
      <c r="E5" s="27"/>
      <c r="F5" s="27"/>
      <c r="G5" s="27"/>
      <c r="H5" s="27"/>
      <c r="I5" s="27"/>
      <c r="J5" s="5">
        <f>SUM(B5:I5)</f>
        <v>73.8</v>
      </c>
      <c r="K5" s="39">
        <f>J5/1</f>
        <v>73.8</v>
      </c>
    </row>
    <row r="6" spans="1:11" ht="24" customHeight="1">
      <c r="A6" s="118">
        <v>190545</v>
      </c>
      <c r="B6" s="5">
        <v>72</v>
      </c>
      <c r="C6" s="5"/>
      <c r="D6" s="5"/>
      <c r="E6" s="5"/>
      <c r="F6" s="5"/>
      <c r="G6" s="5"/>
      <c r="H6" s="5"/>
      <c r="I6" s="5"/>
      <c r="J6" s="5">
        <f>SUM(B6:I6)</f>
        <v>72</v>
      </c>
      <c r="K6" s="39">
        <f>J6/1</f>
        <v>72</v>
      </c>
    </row>
    <row r="7" spans="1:11" ht="24" customHeight="1">
      <c r="A7" s="118">
        <v>190546</v>
      </c>
      <c r="B7" s="27">
        <v>76</v>
      </c>
      <c r="C7" s="27"/>
      <c r="D7" s="27"/>
      <c r="E7" s="27"/>
      <c r="F7" s="27"/>
      <c r="G7" s="27"/>
      <c r="H7" s="27"/>
      <c r="I7" s="27"/>
      <c r="J7" s="5">
        <f>SUM(B7:I7)</f>
        <v>76</v>
      </c>
      <c r="K7" s="39">
        <f>J7/1</f>
        <v>76</v>
      </c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2"/>
      <c r="K8" s="2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3">
      <selection activeCell="A20" sqref="A20:B20"/>
    </sheetView>
  </sheetViews>
  <sheetFormatPr defaultColWidth="9.00390625" defaultRowHeight="12.75"/>
  <cols>
    <col min="1" max="1" width="12.50390625" style="0" customWidth="1"/>
    <col min="2" max="2" width="7.00390625" style="0" customWidth="1"/>
    <col min="3" max="3" width="7.875" style="0" customWidth="1"/>
    <col min="4" max="4" width="6.625" style="0" customWidth="1"/>
    <col min="5" max="9" width="7.375" style="0" customWidth="1"/>
    <col min="10" max="10" width="9.375" style="0" customWidth="1"/>
    <col min="11" max="11" width="9.50390625" style="0" customWidth="1"/>
  </cols>
  <sheetData>
    <row r="1" spans="1:10" ht="1.5" customHeight="1" thickBot="1">
      <c r="A1" s="4"/>
      <c r="B1" s="4"/>
      <c r="C1" s="4"/>
      <c r="D1" s="25"/>
      <c r="E1" s="25"/>
      <c r="F1" s="82"/>
      <c r="G1" s="82"/>
      <c r="H1" s="82"/>
      <c r="I1" s="82"/>
      <c r="J1" s="26"/>
    </row>
    <row r="2" spans="1:10" ht="0.75" customHeight="1" hidden="1">
      <c r="A2" s="58"/>
      <c r="B2" s="58"/>
      <c r="C2" s="58"/>
      <c r="D2" s="59"/>
      <c r="E2" s="59"/>
      <c r="F2" s="14"/>
      <c r="G2" s="14"/>
      <c r="H2" s="14"/>
      <c r="I2" s="14"/>
      <c r="J2" s="14"/>
    </row>
    <row r="3" spans="1:11" ht="140.25" customHeight="1">
      <c r="A3" s="60" t="s">
        <v>71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15</v>
      </c>
      <c r="I3" s="44" t="s">
        <v>146</v>
      </c>
      <c r="J3" s="44" t="s">
        <v>3</v>
      </c>
      <c r="K3" s="45" t="s">
        <v>4</v>
      </c>
    </row>
    <row r="4" spans="1:11" ht="24" customHeight="1" thickBot="1">
      <c r="A4" s="6" t="s">
        <v>0</v>
      </c>
      <c r="B4" s="6"/>
      <c r="C4" s="6"/>
      <c r="D4" s="105"/>
      <c r="E4" s="92"/>
      <c r="F4" s="106"/>
      <c r="G4" s="106"/>
      <c r="H4" s="106"/>
      <c r="I4" s="106"/>
      <c r="J4" s="107"/>
      <c r="K4" s="98"/>
    </row>
    <row r="5" spans="1:11" ht="24" customHeight="1" thickBot="1">
      <c r="A5" s="118">
        <v>190361</v>
      </c>
      <c r="B5" s="88">
        <v>75</v>
      </c>
      <c r="C5" s="88"/>
      <c r="D5" s="89"/>
      <c r="E5" s="89"/>
      <c r="F5" s="89"/>
      <c r="G5" s="89"/>
      <c r="H5" s="89"/>
      <c r="I5" s="89"/>
      <c r="J5" s="89">
        <f>SUM(B5:I5)</f>
        <v>75</v>
      </c>
      <c r="K5" s="90">
        <f>J5/1</f>
        <v>75</v>
      </c>
    </row>
    <row r="6" spans="1:11" ht="24" customHeight="1" thickBot="1">
      <c r="A6" s="118">
        <v>190526</v>
      </c>
      <c r="B6" s="27">
        <v>63</v>
      </c>
      <c r="C6" s="27"/>
      <c r="D6" s="5"/>
      <c r="E6" s="5"/>
      <c r="F6" s="5"/>
      <c r="G6" s="5"/>
      <c r="H6" s="5"/>
      <c r="I6" s="5"/>
      <c r="J6" s="89">
        <f aca="true" t="shared" si="0" ref="J6:J32">SUM(B6:I6)</f>
        <v>63</v>
      </c>
      <c r="K6" s="90">
        <f aca="true" t="shared" si="1" ref="K6:K32">J6/1</f>
        <v>63</v>
      </c>
    </row>
    <row r="7" spans="1:11" ht="24" customHeight="1" thickBot="1">
      <c r="A7" s="118">
        <v>190527</v>
      </c>
      <c r="B7" s="27">
        <v>53</v>
      </c>
      <c r="C7" s="27"/>
      <c r="D7" s="5"/>
      <c r="E7" s="5"/>
      <c r="F7" s="5"/>
      <c r="G7" s="5"/>
      <c r="H7" s="5"/>
      <c r="I7" s="5"/>
      <c r="J7" s="89">
        <f t="shared" si="0"/>
        <v>53</v>
      </c>
      <c r="K7" s="90">
        <f t="shared" si="1"/>
        <v>53</v>
      </c>
    </row>
    <row r="8" spans="1:11" ht="24" customHeight="1" thickBot="1">
      <c r="A8" s="118">
        <v>190362</v>
      </c>
      <c r="B8" s="27">
        <v>77</v>
      </c>
      <c r="C8" s="27"/>
      <c r="D8" s="5"/>
      <c r="E8" s="5"/>
      <c r="F8" s="5"/>
      <c r="G8" s="5"/>
      <c r="H8" s="5"/>
      <c r="I8" s="5"/>
      <c r="J8" s="89">
        <f t="shared" si="0"/>
        <v>77</v>
      </c>
      <c r="K8" s="90">
        <f t="shared" si="1"/>
        <v>77</v>
      </c>
    </row>
    <row r="9" spans="1:11" ht="24" customHeight="1" thickBot="1">
      <c r="A9" s="118">
        <v>190528</v>
      </c>
      <c r="B9" s="27">
        <v>54</v>
      </c>
      <c r="C9" s="27"/>
      <c r="D9" s="5"/>
      <c r="E9" s="5"/>
      <c r="F9" s="5"/>
      <c r="G9" s="5"/>
      <c r="H9" s="5"/>
      <c r="I9" s="5"/>
      <c r="J9" s="89">
        <f t="shared" si="0"/>
        <v>54</v>
      </c>
      <c r="K9" s="90">
        <f t="shared" si="1"/>
        <v>54</v>
      </c>
    </row>
    <row r="10" spans="1:11" ht="24" customHeight="1" thickBot="1">
      <c r="A10" s="118">
        <v>190363</v>
      </c>
      <c r="B10" s="27">
        <v>85</v>
      </c>
      <c r="C10" s="27"/>
      <c r="D10" s="5"/>
      <c r="E10" s="5"/>
      <c r="F10" s="5"/>
      <c r="G10" s="5"/>
      <c r="H10" s="5"/>
      <c r="I10" s="5"/>
      <c r="J10" s="89">
        <f t="shared" si="0"/>
        <v>85</v>
      </c>
      <c r="K10" s="90">
        <f t="shared" si="1"/>
        <v>85</v>
      </c>
    </row>
    <row r="11" spans="1:11" ht="24" customHeight="1" thickBot="1">
      <c r="A11" s="118">
        <v>190364</v>
      </c>
      <c r="B11" s="27">
        <v>65</v>
      </c>
      <c r="C11" s="27"/>
      <c r="D11" s="5"/>
      <c r="E11" s="5"/>
      <c r="F11" s="5"/>
      <c r="G11" s="5"/>
      <c r="H11" s="5"/>
      <c r="I11" s="5"/>
      <c r="J11" s="89">
        <f t="shared" si="0"/>
        <v>65</v>
      </c>
      <c r="K11" s="90">
        <f t="shared" si="1"/>
        <v>65</v>
      </c>
    </row>
    <row r="12" spans="1:11" ht="24" customHeight="1" thickBot="1">
      <c r="A12" s="118">
        <v>190365</v>
      </c>
      <c r="B12" s="27">
        <v>71</v>
      </c>
      <c r="C12" s="27"/>
      <c r="D12" s="5"/>
      <c r="E12" s="5"/>
      <c r="F12" s="5"/>
      <c r="G12" s="5"/>
      <c r="H12" s="5"/>
      <c r="I12" s="5"/>
      <c r="J12" s="89">
        <f t="shared" si="0"/>
        <v>71</v>
      </c>
      <c r="K12" s="90">
        <f t="shared" si="1"/>
        <v>71</v>
      </c>
    </row>
    <row r="13" spans="1:11" ht="24" customHeight="1" thickBot="1">
      <c r="A13" s="118">
        <v>190529</v>
      </c>
      <c r="B13" s="27">
        <v>43</v>
      </c>
      <c r="C13" s="27"/>
      <c r="D13" s="5"/>
      <c r="E13" s="5"/>
      <c r="F13" s="5"/>
      <c r="G13" s="5"/>
      <c r="H13" s="5"/>
      <c r="I13" s="5"/>
      <c r="J13" s="89">
        <f t="shared" si="0"/>
        <v>43</v>
      </c>
      <c r="K13" s="90">
        <f t="shared" si="1"/>
        <v>43</v>
      </c>
    </row>
    <row r="14" spans="1:11" ht="24" customHeight="1" thickBot="1">
      <c r="A14" s="118">
        <v>190366</v>
      </c>
      <c r="B14" s="27">
        <v>74</v>
      </c>
      <c r="C14" s="27"/>
      <c r="D14" s="5"/>
      <c r="E14" s="5"/>
      <c r="F14" s="5"/>
      <c r="G14" s="5"/>
      <c r="H14" s="5"/>
      <c r="I14" s="5"/>
      <c r="J14" s="89">
        <f t="shared" si="0"/>
        <v>74</v>
      </c>
      <c r="K14" s="90">
        <f t="shared" si="1"/>
        <v>74</v>
      </c>
    </row>
    <row r="15" spans="1:11" ht="24" customHeight="1" thickBot="1">
      <c r="A15" s="118">
        <v>190530</v>
      </c>
      <c r="B15" s="31">
        <v>54</v>
      </c>
      <c r="C15" s="31"/>
      <c r="D15" s="6"/>
      <c r="E15" s="6"/>
      <c r="F15" s="6"/>
      <c r="G15" s="6"/>
      <c r="H15" s="6"/>
      <c r="I15" s="6"/>
      <c r="J15" s="89">
        <f t="shared" si="0"/>
        <v>54</v>
      </c>
      <c r="K15" s="90">
        <f t="shared" si="1"/>
        <v>54</v>
      </c>
    </row>
    <row r="16" spans="1:11" ht="24" customHeight="1" thickBot="1">
      <c r="A16" s="118">
        <v>190367</v>
      </c>
      <c r="B16" s="27">
        <v>74</v>
      </c>
      <c r="C16" s="27"/>
      <c r="D16" s="5"/>
      <c r="E16" s="5"/>
      <c r="F16" s="5"/>
      <c r="G16" s="5"/>
      <c r="H16" s="5"/>
      <c r="I16" s="5"/>
      <c r="J16" s="89">
        <f t="shared" si="0"/>
        <v>74</v>
      </c>
      <c r="K16" s="90">
        <f t="shared" si="1"/>
        <v>74</v>
      </c>
    </row>
    <row r="17" spans="1:11" ht="24" customHeight="1" thickBot="1">
      <c r="A17" s="118">
        <v>190531</v>
      </c>
      <c r="B17" s="27">
        <v>62</v>
      </c>
      <c r="C17" s="27"/>
      <c r="D17" s="5"/>
      <c r="E17" s="5"/>
      <c r="F17" s="5"/>
      <c r="G17" s="5"/>
      <c r="H17" s="5"/>
      <c r="I17" s="5"/>
      <c r="J17" s="89">
        <f t="shared" si="0"/>
        <v>62</v>
      </c>
      <c r="K17" s="90">
        <f t="shared" si="1"/>
        <v>62</v>
      </c>
    </row>
    <row r="18" spans="1:11" ht="24" customHeight="1" thickBot="1">
      <c r="A18" s="118">
        <v>190368</v>
      </c>
      <c r="B18" s="27">
        <v>80</v>
      </c>
      <c r="C18" s="27"/>
      <c r="D18" s="5"/>
      <c r="E18" s="5"/>
      <c r="F18" s="5"/>
      <c r="G18" s="5"/>
      <c r="H18" s="5"/>
      <c r="I18" s="5"/>
      <c r="J18" s="89">
        <f t="shared" si="0"/>
        <v>80</v>
      </c>
      <c r="K18" s="90">
        <f t="shared" si="1"/>
        <v>80</v>
      </c>
    </row>
    <row r="19" spans="1:11" ht="24" customHeight="1" thickBot="1">
      <c r="A19" s="118">
        <v>190585</v>
      </c>
      <c r="B19" s="27">
        <v>53</v>
      </c>
      <c r="C19" s="27"/>
      <c r="D19" s="5"/>
      <c r="E19" s="5"/>
      <c r="F19" s="5"/>
      <c r="G19" s="5"/>
      <c r="H19" s="5"/>
      <c r="I19" s="5"/>
      <c r="J19" s="89">
        <f t="shared" si="0"/>
        <v>53</v>
      </c>
      <c r="K19" s="90">
        <f t="shared" si="1"/>
        <v>53</v>
      </c>
    </row>
    <row r="20" spans="1:11" ht="24" customHeight="1" thickBot="1">
      <c r="A20" s="118">
        <v>190532</v>
      </c>
      <c r="B20" s="27">
        <v>77</v>
      </c>
      <c r="C20" s="27"/>
      <c r="D20" s="5"/>
      <c r="E20" s="5"/>
      <c r="F20" s="5"/>
      <c r="G20" s="5"/>
      <c r="H20" s="5"/>
      <c r="I20" s="5"/>
      <c r="J20" s="89">
        <f t="shared" si="0"/>
        <v>77</v>
      </c>
      <c r="K20" s="90">
        <f t="shared" si="1"/>
        <v>77</v>
      </c>
    </row>
    <row r="21" spans="1:11" ht="24" customHeight="1" thickBot="1">
      <c r="A21" s="118">
        <v>190369</v>
      </c>
      <c r="B21" s="27">
        <v>71</v>
      </c>
      <c r="C21" s="27"/>
      <c r="D21" s="5"/>
      <c r="E21" s="5"/>
      <c r="F21" s="5"/>
      <c r="G21" s="5"/>
      <c r="H21" s="5"/>
      <c r="I21" s="5"/>
      <c r="J21" s="89">
        <f t="shared" si="0"/>
        <v>71</v>
      </c>
      <c r="K21" s="90">
        <f t="shared" si="1"/>
        <v>71</v>
      </c>
    </row>
    <row r="22" spans="1:11" ht="24" customHeight="1" thickBot="1">
      <c r="A22" s="118">
        <v>190370</v>
      </c>
      <c r="B22" s="27">
        <v>19</v>
      </c>
      <c r="C22" s="27"/>
      <c r="D22" s="5"/>
      <c r="E22" s="5"/>
      <c r="F22" s="5"/>
      <c r="G22" s="5"/>
      <c r="H22" s="5"/>
      <c r="I22" s="5"/>
      <c r="J22" s="89">
        <f t="shared" si="0"/>
        <v>19</v>
      </c>
      <c r="K22" s="90">
        <f t="shared" si="1"/>
        <v>19</v>
      </c>
    </row>
    <row r="23" spans="1:11" ht="24" customHeight="1" thickBot="1">
      <c r="A23" s="118">
        <v>190533</v>
      </c>
      <c r="B23" s="5">
        <v>76</v>
      </c>
      <c r="C23" s="5"/>
      <c r="D23" s="5"/>
      <c r="E23" s="5"/>
      <c r="F23" s="5"/>
      <c r="G23" s="5"/>
      <c r="H23" s="5"/>
      <c r="I23" s="5"/>
      <c r="J23" s="89">
        <f t="shared" si="0"/>
        <v>76</v>
      </c>
      <c r="K23" s="90">
        <f t="shared" si="1"/>
        <v>76</v>
      </c>
    </row>
    <row r="24" spans="1:11" ht="24" customHeight="1" thickBot="1">
      <c r="A24" s="118">
        <v>190534</v>
      </c>
      <c r="B24" s="27">
        <v>88</v>
      </c>
      <c r="C24" s="27"/>
      <c r="D24" s="5"/>
      <c r="E24" s="5"/>
      <c r="F24" s="5"/>
      <c r="G24" s="5"/>
      <c r="H24" s="5"/>
      <c r="I24" s="5"/>
      <c r="J24" s="89">
        <f t="shared" si="0"/>
        <v>88</v>
      </c>
      <c r="K24" s="90">
        <f t="shared" si="1"/>
        <v>88</v>
      </c>
    </row>
    <row r="25" spans="1:11" ht="24" customHeight="1" thickBot="1">
      <c r="A25" s="118">
        <v>190535</v>
      </c>
      <c r="B25" s="27">
        <v>73</v>
      </c>
      <c r="C25" s="27"/>
      <c r="D25" s="5"/>
      <c r="E25" s="5"/>
      <c r="F25" s="5"/>
      <c r="G25" s="5"/>
      <c r="H25" s="5"/>
      <c r="I25" s="5"/>
      <c r="J25" s="89">
        <f t="shared" si="0"/>
        <v>73</v>
      </c>
      <c r="K25" s="90">
        <f t="shared" si="1"/>
        <v>73</v>
      </c>
    </row>
    <row r="26" spans="1:11" ht="24" customHeight="1" thickBot="1">
      <c r="A26" s="118">
        <v>190371</v>
      </c>
      <c r="B26" s="27">
        <v>77</v>
      </c>
      <c r="C26" s="27"/>
      <c r="D26" s="5"/>
      <c r="E26" s="5"/>
      <c r="F26" s="5"/>
      <c r="G26" s="5"/>
      <c r="H26" s="5"/>
      <c r="I26" s="5"/>
      <c r="J26" s="89">
        <f t="shared" si="0"/>
        <v>77</v>
      </c>
      <c r="K26" s="90">
        <f t="shared" si="1"/>
        <v>77</v>
      </c>
    </row>
    <row r="27" spans="1:11" ht="24" customHeight="1" thickBot="1">
      <c r="A27" s="118">
        <v>190372</v>
      </c>
      <c r="B27" s="31">
        <v>77</v>
      </c>
      <c r="C27" s="31"/>
      <c r="D27" s="6"/>
      <c r="E27" s="6"/>
      <c r="F27" s="6"/>
      <c r="G27" s="6"/>
      <c r="H27" s="6"/>
      <c r="I27" s="6"/>
      <c r="J27" s="89">
        <f t="shared" si="0"/>
        <v>77</v>
      </c>
      <c r="K27" s="90">
        <f t="shared" si="1"/>
        <v>77</v>
      </c>
    </row>
    <row r="28" spans="1:11" ht="24.75" customHeight="1" thickBot="1">
      <c r="A28" s="118">
        <v>190536</v>
      </c>
      <c r="B28" s="31">
        <v>86</v>
      </c>
      <c r="C28" s="31"/>
      <c r="D28" s="6"/>
      <c r="E28" s="6"/>
      <c r="F28" s="6"/>
      <c r="G28" s="6"/>
      <c r="H28" s="6"/>
      <c r="I28" s="6"/>
      <c r="J28" s="89">
        <f t="shared" si="0"/>
        <v>86</v>
      </c>
      <c r="K28" s="90">
        <f t="shared" si="1"/>
        <v>86</v>
      </c>
    </row>
    <row r="29" spans="1:11" ht="24" customHeight="1" thickBot="1">
      <c r="A29" s="118">
        <v>190537</v>
      </c>
      <c r="B29" s="27">
        <v>61</v>
      </c>
      <c r="C29" s="27"/>
      <c r="D29" s="5"/>
      <c r="E29" s="5"/>
      <c r="F29" s="5"/>
      <c r="G29" s="5"/>
      <c r="H29" s="5"/>
      <c r="I29" s="5"/>
      <c r="J29" s="89">
        <f t="shared" si="0"/>
        <v>61</v>
      </c>
      <c r="K29" s="90">
        <f t="shared" si="1"/>
        <v>61</v>
      </c>
    </row>
    <row r="30" spans="1:11" ht="24" customHeight="1" thickBot="1">
      <c r="A30" s="118">
        <v>190538</v>
      </c>
      <c r="B30" s="27">
        <v>85</v>
      </c>
      <c r="C30" s="27"/>
      <c r="D30" s="5"/>
      <c r="E30" s="5"/>
      <c r="F30" s="5"/>
      <c r="G30" s="5"/>
      <c r="H30" s="5"/>
      <c r="I30" s="5"/>
      <c r="J30" s="89">
        <f t="shared" si="0"/>
        <v>85</v>
      </c>
      <c r="K30" s="90">
        <f t="shared" si="1"/>
        <v>85</v>
      </c>
    </row>
    <row r="31" spans="1:11" ht="24" customHeight="1" thickBot="1">
      <c r="A31" s="118">
        <v>190539</v>
      </c>
      <c r="B31" s="27">
        <v>74</v>
      </c>
      <c r="C31" s="27"/>
      <c r="D31" s="5"/>
      <c r="E31" s="5"/>
      <c r="F31" s="5"/>
      <c r="G31" s="5"/>
      <c r="H31" s="5"/>
      <c r="I31" s="5"/>
      <c r="J31" s="89">
        <f t="shared" si="0"/>
        <v>74</v>
      </c>
      <c r="K31" s="90">
        <f t="shared" si="1"/>
        <v>74</v>
      </c>
    </row>
    <row r="32" spans="1:11" ht="24" customHeight="1">
      <c r="A32" s="118">
        <v>190540</v>
      </c>
      <c r="B32" s="27">
        <v>73</v>
      </c>
      <c r="C32" s="27"/>
      <c r="D32" s="5"/>
      <c r="E32" s="5"/>
      <c r="F32" s="5"/>
      <c r="G32" s="5"/>
      <c r="H32" s="5"/>
      <c r="I32" s="5"/>
      <c r="J32" s="89">
        <f t="shared" si="0"/>
        <v>73</v>
      </c>
      <c r="K32" s="90">
        <f t="shared" si="1"/>
        <v>73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A11" sqref="A11:B11"/>
    </sheetView>
  </sheetViews>
  <sheetFormatPr defaultColWidth="9.00390625" defaultRowHeight="12.75"/>
  <cols>
    <col min="1" max="1" width="10.625" style="0" customWidth="1"/>
    <col min="2" max="9" width="7.50390625" style="0" customWidth="1"/>
    <col min="10" max="11" width="9.125" style="0" customWidth="1"/>
    <col min="12" max="12" width="6.625" style="0" customWidth="1"/>
  </cols>
  <sheetData>
    <row r="1" spans="1:10" ht="1.5" customHeight="1" thickBot="1">
      <c r="A1" s="4"/>
      <c r="B1" s="24"/>
      <c r="C1" s="82"/>
      <c r="D1" s="82"/>
      <c r="E1" s="82"/>
      <c r="F1" s="82"/>
      <c r="G1" s="82"/>
      <c r="H1" s="82"/>
      <c r="I1" s="82"/>
      <c r="J1" s="26"/>
    </row>
    <row r="2" spans="1:10" ht="0.75" customHeight="1" hidden="1">
      <c r="A2" s="58"/>
      <c r="B2" s="59"/>
      <c r="C2" s="14"/>
      <c r="D2" s="14"/>
      <c r="E2" s="14"/>
      <c r="F2" s="14"/>
      <c r="G2" s="14"/>
      <c r="H2" s="14"/>
      <c r="I2" s="14"/>
      <c r="J2" s="14"/>
    </row>
    <row r="3" spans="1:11" ht="111" customHeight="1">
      <c r="A3" s="77" t="s">
        <v>49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15</v>
      </c>
      <c r="I3" s="44" t="s">
        <v>146</v>
      </c>
      <c r="J3" s="44" t="s">
        <v>3</v>
      </c>
      <c r="K3" s="45" t="s">
        <v>4</v>
      </c>
    </row>
    <row r="4" spans="1:11" ht="24" customHeight="1">
      <c r="A4" s="5" t="s">
        <v>0</v>
      </c>
      <c r="B4" s="8"/>
      <c r="C4" s="8"/>
      <c r="D4" s="8"/>
      <c r="E4" s="8"/>
      <c r="F4" s="8"/>
      <c r="G4" s="8"/>
      <c r="H4" s="8"/>
      <c r="I4" s="8"/>
      <c r="J4" s="8"/>
      <c r="K4" s="52"/>
    </row>
    <row r="5" spans="1:11" ht="24" customHeight="1">
      <c r="A5" s="118">
        <v>190348</v>
      </c>
      <c r="B5" s="5">
        <v>81</v>
      </c>
      <c r="C5" s="5"/>
      <c r="D5" s="5"/>
      <c r="E5" s="5"/>
      <c r="F5" s="5"/>
      <c r="G5" s="5"/>
      <c r="H5" s="5"/>
      <c r="I5" s="5"/>
      <c r="J5" s="5">
        <f>SUM(B5:I5)</f>
        <v>81</v>
      </c>
      <c r="K5" s="39">
        <f>J5/1</f>
        <v>81</v>
      </c>
    </row>
    <row r="6" spans="1:11" ht="24" customHeight="1">
      <c r="A6" s="118">
        <v>190552</v>
      </c>
      <c r="B6" s="5">
        <v>62</v>
      </c>
      <c r="C6" s="5"/>
      <c r="D6" s="5"/>
      <c r="E6" s="5"/>
      <c r="F6" s="5"/>
      <c r="G6" s="5"/>
      <c r="H6" s="5"/>
      <c r="I6" s="5"/>
      <c r="J6" s="5">
        <f aca="true" t="shared" si="0" ref="J6:J21">SUM(B6:I6)</f>
        <v>62</v>
      </c>
      <c r="K6" s="39">
        <f aca="true" t="shared" si="1" ref="K6:K21">J6/1</f>
        <v>62</v>
      </c>
    </row>
    <row r="7" spans="1:11" ht="24" customHeight="1">
      <c r="A7" s="118">
        <v>190349</v>
      </c>
      <c r="B7" s="5">
        <v>82</v>
      </c>
      <c r="C7" s="5"/>
      <c r="D7" s="5"/>
      <c r="E7" s="5"/>
      <c r="F7" s="5"/>
      <c r="G7" s="5"/>
      <c r="H7" s="5"/>
      <c r="I7" s="5"/>
      <c r="J7" s="5">
        <f t="shared" si="0"/>
        <v>82</v>
      </c>
      <c r="K7" s="39">
        <f t="shared" si="1"/>
        <v>82</v>
      </c>
    </row>
    <row r="8" spans="1:11" ht="24" customHeight="1">
      <c r="A8" s="118">
        <v>190350</v>
      </c>
      <c r="B8" s="5">
        <v>80</v>
      </c>
      <c r="C8" s="5"/>
      <c r="D8" s="5"/>
      <c r="E8" s="5"/>
      <c r="F8" s="5"/>
      <c r="G8" s="5"/>
      <c r="H8" s="5"/>
      <c r="I8" s="5"/>
      <c r="J8" s="5">
        <f t="shared" si="0"/>
        <v>80</v>
      </c>
      <c r="K8" s="39">
        <f t="shared" si="1"/>
        <v>80</v>
      </c>
    </row>
    <row r="9" spans="1:11" ht="24" customHeight="1">
      <c r="A9" s="118">
        <v>190523</v>
      </c>
      <c r="B9" s="5">
        <v>75</v>
      </c>
      <c r="C9" s="5"/>
      <c r="D9" s="5"/>
      <c r="E9" s="5"/>
      <c r="F9" s="5"/>
      <c r="G9" s="5"/>
      <c r="H9" s="5"/>
      <c r="I9" s="5"/>
      <c r="J9" s="5">
        <f t="shared" si="0"/>
        <v>75</v>
      </c>
      <c r="K9" s="39">
        <f t="shared" si="1"/>
        <v>75</v>
      </c>
    </row>
    <row r="10" spans="1:11" ht="24" customHeight="1">
      <c r="A10" s="118">
        <v>190351</v>
      </c>
      <c r="B10" s="5">
        <v>77</v>
      </c>
      <c r="C10" s="5"/>
      <c r="D10" s="5"/>
      <c r="E10" s="5"/>
      <c r="F10" s="5"/>
      <c r="G10" s="5"/>
      <c r="H10" s="5"/>
      <c r="I10" s="5"/>
      <c r="J10" s="5">
        <f t="shared" si="0"/>
        <v>77</v>
      </c>
      <c r="K10" s="39">
        <f t="shared" si="1"/>
        <v>77</v>
      </c>
    </row>
    <row r="11" spans="1:11" ht="24" customHeight="1">
      <c r="A11" s="118">
        <v>190524</v>
      </c>
      <c r="B11" s="5">
        <v>70</v>
      </c>
      <c r="C11" s="5"/>
      <c r="D11" s="5"/>
      <c r="E11" s="5"/>
      <c r="F11" s="5"/>
      <c r="G11" s="5"/>
      <c r="H11" s="5"/>
      <c r="I11" s="5"/>
      <c r="J11" s="5">
        <f t="shared" si="0"/>
        <v>70</v>
      </c>
      <c r="K11" s="39">
        <f t="shared" si="1"/>
        <v>70</v>
      </c>
    </row>
    <row r="12" spans="1:11" ht="24" customHeight="1">
      <c r="A12" s="118">
        <v>190352</v>
      </c>
      <c r="B12" s="5">
        <v>76</v>
      </c>
      <c r="C12" s="5"/>
      <c r="D12" s="5"/>
      <c r="E12" s="5"/>
      <c r="F12" s="5"/>
      <c r="G12" s="5"/>
      <c r="H12" s="5"/>
      <c r="I12" s="5"/>
      <c r="J12" s="5">
        <f t="shared" si="0"/>
        <v>76</v>
      </c>
      <c r="K12" s="39">
        <f t="shared" si="1"/>
        <v>76</v>
      </c>
    </row>
    <row r="13" spans="1:11" ht="24" customHeight="1">
      <c r="A13" s="118">
        <v>190353</v>
      </c>
      <c r="B13" s="5">
        <v>82</v>
      </c>
      <c r="C13" s="5"/>
      <c r="D13" s="5"/>
      <c r="E13" s="5"/>
      <c r="F13" s="5"/>
      <c r="G13" s="5"/>
      <c r="H13" s="5"/>
      <c r="I13" s="5"/>
      <c r="J13" s="5">
        <f t="shared" si="0"/>
        <v>82</v>
      </c>
      <c r="K13" s="39">
        <f t="shared" si="1"/>
        <v>82</v>
      </c>
    </row>
    <row r="14" spans="1:11" ht="24" customHeight="1">
      <c r="A14" s="118">
        <v>190354</v>
      </c>
      <c r="B14" s="5">
        <v>85</v>
      </c>
      <c r="C14" s="5"/>
      <c r="D14" s="5"/>
      <c r="E14" s="5"/>
      <c r="F14" s="5"/>
      <c r="G14" s="5"/>
      <c r="H14" s="5"/>
      <c r="I14" s="5"/>
      <c r="J14" s="5">
        <f t="shared" si="0"/>
        <v>85</v>
      </c>
      <c r="K14" s="39">
        <f t="shared" si="1"/>
        <v>85</v>
      </c>
    </row>
    <row r="15" spans="1:11" ht="24" customHeight="1">
      <c r="A15" s="118">
        <v>190355</v>
      </c>
      <c r="B15" s="5">
        <v>83</v>
      </c>
      <c r="C15" s="5"/>
      <c r="D15" s="5"/>
      <c r="E15" s="5"/>
      <c r="F15" s="5"/>
      <c r="G15" s="5"/>
      <c r="H15" s="5"/>
      <c r="I15" s="5"/>
      <c r="J15" s="5">
        <f t="shared" si="0"/>
        <v>83</v>
      </c>
      <c r="K15" s="39">
        <f t="shared" si="1"/>
        <v>83</v>
      </c>
    </row>
    <row r="16" spans="1:11" ht="24" customHeight="1">
      <c r="A16" s="118">
        <v>190356</v>
      </c>
      <c r="B16" s="5">
        <v>65</v>
      </c>
      <c r="C16" s="5"/>
      <c r="D16" s="5"/>
      <c r="E16" s="5"/>
      <c r="F16" s="5"/>
      <c r="G16" s="5"/>
      <c r="H16" s="5"/>
      <c r="I16" s="5"/>
      <c r="J16" s="5">
        <f t="shared" si="0"/>
        <v>65</v>
      </c>
      <c r="K16" s="39">
        <f t="shared" si="1"/>
        <v>65</v>
      </c>
    </row>
    <row r="17" spans="1:11" ht="24" customHeight="1">
      <c r="A17" s="118">
        <v>190357</v>
      </c>
      <c r="B17" s="5">
        <v>60</v>
      </c>
      <c r="C17" s="5"/>
      <c r="D17" s="5"/>
      <c r="E17" s="5"/>
      <c r="F17" s="5"/>
      <c r="G17" s="5"/>
      <c r="H17" s="5"/>
      <c r="I17" s="5"/>
      <c r="J17" s="5">
        <f t="shared" si="0"/>
        <v>60</v>
      </c>
      <c r="K17" s="39">
        <f t="shared" si="1"/>
        <v>60</v>
      </c>
    </row>
    <row r="18" spans="1:11" ht="24.75" customHeight="1">
      <c r="A18" s="118">
        <v>190525</v>
      </c>
      <c r="B18" s="5">
        <v>57</v>
      </c>
      <c r="C18" s="5"/>
      <c r="D18" s="5"/>
      <c r="E18" s="5"/>
      <c r="F18" s="5"/>
      <c r="G18" s="5"/>
      <c r="H18" s="5"/>
      <c r="I18" s="5"/>
      <c r="J18" s="5">
        <f t="shared" si="0"/>
        <v>57</v>
      </c>
      <c r="K18" s="39">
        <f t="shared" si="1"/>
        <v>57</v>
      </c>
    </row>
    <row r="19" spans="1:11" ht="24" customHeight="1">
      <c r="A19" s="118">
        <v>190358</v>
      </c>
      <c r="B19" s="5">
        <v>76</v>
      </c>
      <c r="C19" s="5"/>
      <c r="D19" s="5"/>
      <c r="E19" s="5"/>
      <c r="F19" s="5"/>
      <c r="G19" s="5"/>
      <c r="H19" s="5"/>
      <c r="I19" s="5"/>
      <c r="J19" s="5">
        <f t="shared" si="0"/>
        <v>76</v>
      </c>
      <c r="K19" s="39">
        <f t="shared" si="1"/>
        <v>76</v>
      </c>
    </row>
    <row r="20" spans="1:11" ht="24" customHeight="1">
      <c r="A20" s="118">
        <v>190359</v>
      </c>
      <c r="B20" s="5">
        <v>82</v>
      </c>
      <c r="C20" s="5"/>
      <c r="D20" s="5"/>
      <c r="E20" s="5"/>
      <c r="F20" s="5"/>
      <c r="G20" s="5"/>
      <c r="H20" s="5"/>
      <c r="I20" s="5"/>
      <c r="J20" s="5">
        <f t="shared" si="0"/>
        <v>82</v>
      </c>
      <c r="K20" s="39">
        <f t="shared" si="1"/>
        <v>82</v>
      </c>
    </row>
    <row r="21" spans="1:11" ht="24" customHeight="1">
      <c r="A21" s="118">
        <v>190360</v>
      </c>
      <c r="B21" s="5">
        <v>78</v>
      </c>
      <c r="C21" s="5"/>
      <c r="D21" s="5"/>
      <c r="E21" s="5"/>
      <c r="F21" s="5"/>
      <c r="G21" s="5"/>
      <c r="H21" s="5"/>
      <c r="I21" s="5"/>
      <c r="J21" s="5">
        <f t="shared" si="0"/>
        <v>78</v>
      </c>
      <c r="K21" s="39">
        <f t="shared" si="1"/>
        <v>78</v>
      </c>
    </row>
  </sheetData>
  <sheetProtection/>
  <printOptions/>
  <pageMargins left="0.3937007874015748" right="0.3937007874015748" top="0.6692913385826772" bottom="0.1968503937007874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12.125" style="0" customWidth="1"/>
    <col min="2" max="11" width="7.125" style="0" customWidth="1"/>
    <col min="12" max="12" width="8.125" style="0" customWidth="1"/>
    <col min="13" max="13" width="8.625" style="0" customWidth="1"/>
  </cols>
  <sheetData>
    <row r="1" spans="1:13" ht="91.5" customHeight="1">
      <c r="A1" s="43" t="s">
        <v>83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160</v>
      </c>
      <c r="K1" s="44" t="s">
        <v>161</v>
      </c>
      <c r="L1" s="44" t="s">
        <v>3</v>
      </c>
      <c r="M1" s="45" t="s">
        <v>4</v>
      </c>
    </row>
    <row r="2" spans="1:13" ht="24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  <c r="M2" s="50"/>
    </row>
    <row r="3" spans="1:13" ht="24" customHeight="1">
      <c r="A3" s="118">
        <v>190330</v>
      </c>
      <c r="B3" s="27">
        <v>80.3</v>
      </c>
      <c r="C3" s="27"/>
      <c r="D3" s="27"/>
      <c r="E3" s="27"/>
      <c r="F3" s="27"/>
      <c r="G3" s="27"/>
      <c r="H3" s="27"/>
      <c r="I3" s="27"/>
      <c r="J3" s="27"/>
      <c r="K3" s="27"/>
      <c r="L3" s="5">
        <f>SUM(B3:K3)</f>
        <v>80.3</v>
      </c>
      <c r="M3" s="39">
        <f>L3/1</f>
        <v>80.3</v>
      </c>
    </row>
    <row r="4" spans="1:13" ht="24" customHeight="1">
      <c r="A4" s="118">
        <v>190331</v>
      </c>
      <c r="B4" s="27">
        <v>82.7</v>
      </c>
      <c r="C4" s="27"/>
      <c r="D4" s="27"/>
      <c r="E4" s="27"/>
      <c r="F4" s="27"/>
      <c r="G4" s="27"/>
      <c r="H4" s="27"/>
      <c r="I4" s="27"/>
      <c r="J4" s="27"/>
      <c r="K4" s="27"/>
      <c r="L4" s="5">
        <f aca="true" t="shared" si="0" ref="L4:L24">SUM(B4:K4)</f>
        <v>82.7</v>
      </c>
      <c r="M4" s="39">
        <f aca="true" t="shared" si="1" ref="M4:M24">L4/1</f>
        <v>82.7</v>
      </c>
    </row>
    <row r="5" spans="1:13" ht="24" customHeight="1">
      <c r="A5" s="118">
        <v>190332</v>
      </c>
      <c r="B5" s="27">
        <v>79.5</v>
      </c>
      <c r="C5" s="27"/>
      <c r="D5" s="27"/>
      <c r="E5" s="27"/>
      <c r="F5" s="27"/>
      <c r="G5" s="27"/>
      <c r="H5" s="27"/>
      <c r="I5" s="27"/>
      <c r="J5" s="27"/>
      <c r="K5" s="27"/>
      <c r="L5" s="5">
        <f t="shared" si="0"/>
        <v>79.5</v>
      </c>
      <c r="M5" s="39">
        <f t="shared" si="1"/>
        <v>79.5</v>
      </c>
    </row>
    <row r="6" spans="1:13" ht="24" customHeight="1">
      <c r="A6" s="118">
        <v>190333</v>
      </c>
      <c r="B6" s="27">
        <v>79.5</v>
      </c>
      <c r="C6" s="27"/>
      <c r="D6" s="27"/>
      <c r="E6" s="27"/>
      <c r="F6" s="27"/>
      <c r="G6" s="27"/>
      <c r="H6" s="27"/>
      <c r="I6" s="27"/>
      <c r="J6" s="27"/>
      <c r="K6" s="27"/>
      <c r="L6" s="5">
        <f t="shared" si="0"/>
        <v>79.5</v>
      </c>
      <c r="M6" s="39">
        <f t="shared" si="1"/>
        <v>79.5</v>
      </c>
    </row>
    <row r="7" spans="1:13" ht="24" customHeight="1">
      <c r="A7" s="118">
        <v>190519</v>
      </c>
      <c r="B7" s="5">
        <v>70.4</v>
      </c>
      <c r="C7" s="5"/>
      <c r="D7" s="5"/>
      <c r="E7" s="5"/>
      <c r="F7" s="5"/>
      <c r="G7" s="5"/>
      <c r="H7" s="5"/>
      <c r="I7" s="5"/>
      <c r="J7" s="5"/>
      <c r="K7" s="5"/>
      <c r="L7" s="5">
        <f t="shared" si="0"/>
        <v>70.4</v>
      </c>
      <c r="M7" s="39">
        <f t="shared" si="1"/>
        <v>70.4</v>
      </c>
    </row>
    <row r="8" spans="1:13" ht="24" customHeight="1">
      <c r="A8" s="118">
        <v>190520</v>
      </c>
      <c r="B8" s="27">
        <v>79.3</v>
      </c>
      <c r="C8" s="27"/>
      <c r="D8" s="27"/>
      <c r="E8" s="27"/>
      <c r="F8" s="27"/>
      <c r="G8" s="27"/>
      <c r="H8" s="27"/>
      <c r="I8" s="27"/>
      <c r="J8" s="27"/>
      <c r="K8" s="27"/>
      <c r="L8" s="5">
        <f t="shared" si="0"/>
        <v>79.3</v>
      </c>
      <c r="M8" s="39">
        <f t="shared" si="1"/>
        <v>79.3</v>
      </c>
    </row>
    <row r="9" spans="1:13" ht="24" customHeight="1">
      <c r="A9" s="118">
        <v>190334</v>
      </c>
      <c r="B9" s="27">
        <v>83.3</v>
      </c>
      <c r="C9" s="27"/>
      <c r="D9" s="27"/>
      <c r="E9" s="27"/>
      <c r="F9" s="27"/>
      <c r="G9" s="27"/>
      <c r="H9" s="27"/>
      <c r="I9" s="27"/>
      <c r="J9" s="27"/>
      <c r="K9" s="27"/>
      <c r="L9" s="5">
        <f t="shared" si="0"/>
        <v>83.3</v>
      </c>
      <c r="M9" s="39">
        <f t="shared" si="1"/>
        <v>83.3</v>
      </c>
    </row>
    <row r="10" spans="1:13" ht="24" customHeight="1">
      <c r="A10" s="118">
        <v>190335</v>
      </c>
      <c r="B10" s="27">
        <v>71.8</v>
      </c>
      <c r="C10" s="27"/>
      <c r="D10" s="27"/>
      <c r="E10" s="27"/>
      <c r="F10" s="27"/>
      <c r="G10" s="27"/>
      <c r="H10" s="27"/>
      <c r="I10" s="27"/>
      <c r="J10" s="27"/>
      <c r="K10" s="27"/>
      <c r="L10" s="5">
        <f t="shared" si="0"/>
        <v>71.8</v>
      </c>
      <c r="M10" s="39">
        <f t="shared" si="1"/>
        <v>71.8</v>
      </c>
    </row>
    <row r="11" spans="1:13" ht="24" customHeight="1">
      <c r="A11" s="118">
        <v>190336</v>
      </c>
      <c r="B11" s="27">
        <v>95.3</v>
      </c>
      <c r="C11" s="27"/>
      <c r="D11" s="27"/>
      <c r="E11" s="27"/>
      <c r="F11" s="27"/>
      <c r="G11" s="27"/>
      <c r="H11" s="27"/>
      <c r="I11" s="27"/>
      <c r="J11" s="27"/>
      <c r="K11" s="27"/>
      <c r="L11" s="5">
        <f t="shared" si="0"/>
        <v>95.3</v>
      </c>
      <c r="M11" s="39">
        <f t="shared" si="1"/>
        <v>95.3</v>
      </c>
    </row>
    <row r="12" spans="1:13" ht="24" customHeight="1">
      <c r="A12" s="118">
        <v>190337</v>
      </c>
      <c r="B12" s="27">
        <v>87.7</v>
      </c>
      <c r="C12" s="27"/>
      <c r="D12" s="27"/>
      <c r="E12" s="27"/>
      <c r="F12" s="27"/>
      <c r="G12" s="27"/>
      <c r="H12" s="27"/>
      <c r="I12" s="27"/>
      <c r="J12" s="27"/>
      <c r="K12" s="27"/>
      <c r="L12" s="5">
        <f t="shared" si="0"/>
        <v>87.7</v>
      </c>
      <c r="M12" s="39">
        <f t="shared" si="1"/>
        <v>87.7</v>
      </c>
    </row>
    <row r="13" spans="1:13" ht="24" customHeight="1">
      <c r="A13" s="118">
        <v>190338</v>
      </c>
      <c r="B13" s="27">
        <v>84.7</v>
      </c>
      <c r="C13" s="120"/>
      <c r="D13" s="120"/>
      <c r="E13" s="120"/>
      <c r="F13" s="120"/>
      <c r="G13" s="120"/>
      <c r="H13" s="120"/>
      <c r="I13" s="120"/>
      <c r="J13" s="120"/>
      <c r="K13" s="94"/>
      <c r="L13" s="5">
        <f t="shared" si="0"/>
        <v>84.7</v>
      </c>
      <c r="M13" s="39">
        <f t="shared" si="1"/>
        <v>84.7</v>
      </c>
    </row>
    <row r="14" spans="1:13" ht="24" customHeight="1">
      <c r="A14" s="118">
        <v>190339</v>
      </c>
      <c r="B14" s="27">
        <v>79.2</v>
      </c>
      <c r="C14" s="27"/>
      <c r="D14" s="27"/>
      <c r="E14" s="27"/>
      <c r="F14" s="27"/>
      <c r="G14" s="27"/>
      <c r="H14" s="27"/>
      <c r="I14" s="27"/>
      <c r="J14" s="27"/>
      <c r="K14" s="27"/>
      <c r="L14" s="5">
        <f t="shared" si="0"/>
        <v>79.2</v>
      </c>
      <c r="M14" s="39">
        <f t="shared" si="1"/>
        <v>79.2</v>
      </c>
    </row>
    <row r="15" spans="1:13" ht="24" customHeight="1">
      <c r="A15" s="118">
        <v>190340</v>
      </c>
      <c r="B15" s="27">
        <v>79.6</v>
      </c>
      <c r="C15" s="27"/>
      <c r="D15" s="27"/>
      <c r="E15" s="27"/>
      <c r="F15" s="27"/>
      <c r="G15" s="27"/>
      <c r="H15" s="27"/>
      <c r="I15" s="27"/>
      <c r="J15" s="27"/>
      <c r="K15" s="27"/>
      <c r="L15" s="5">
        <f t="shared" si="0"/>
        <v>79.6</v>
      </c>
      <c r="M15" s="39">
        <f t="shared" si="1"/>
        <v>79.6</v>
      </c>
    </row>
    <row r="16" spans="1:13" ht="24" customHeight="1">
      <c r="A16" s="118">
        <v>190341</v>
      </c>
      <c r="B16" s="27">
        <v>23.8</v>
      </c>
      <c r="C16" s="27"/>
      <c r="D16" s="27"/>
      <c r="E16" s="27"/>
      <c r="F16" s="27"/>
      <c r="G16" s="27"/>
      <c r="H16" s="27"/>
      <c r="I16" s="27"/>
      <c r="J16" s="27"/>
      <c r="K16" s="27"/>
      <c r="L16" s="5">
        <f t="shared" si="0"/>
        <v>23.8</v>
      </c>
      <c r="M16" s="39">
        <f t="shared" si="1"/>
        <v>23.8</v>
      </c>
    </row>
    <row r="17" spans="1:13" ht="24" customHeight="1">
      <c r="A17" s="118">
        <v>190342</v>
      </c>
      <c r="B17" s="27">
        <v>84.1</v>
      </c>
      <c r="C17" s="27"/>
      <c r="D17" s="27"/>
      <c r="E17" s="27"/>
      <c r="F17" s="27"/>
      <c r="G17" s="27"/>
      <c r="H17" s="27"/>
      <c r="I17" s="27"/>
      <c r="J17" s="27"/>
      <c r="K17" s="27"/>
      <c r="L17" s="5">
        <f t="shared" si="0"/>
        <v>84.1</v>
      </c>
      <c r="M17" s="39">
        <f t="shared" si="1"/>
        <v>84.1</v>
      </c>
    </row>
    <row r="18" spans="1:13" ht="24" customHeight="1">
      <c r="A18" s="118">
        <v>190343</v>
      </c>
      <c r="B18" s="27">
        <v>84.3</v>
      </c>
      <c r="C18" s="27"/>
      <c r="D18" s="27"/>
      <c r="E18" s="27"/>
      <c r="F18" s="27"/>
      <c r="G18" s="27"/>
      <c r="H18" s="27"/>
      <c r="I18" s="27"/>
      <c r="J18" s="27"/>
      <c r="K18" s="27"/>
      <c r="L18" s="5">
        <f t="shared" si="0"/>
        <v>84.3</v>
      </c>
      <c r="M18" s="39">
        <f t="shared" si="1"/>
        <v>84.3</v>
      </c>
    </row>
    <row r="19" spans="1:13" ht="24" customHeight="1">
      <c r="A19" s="118">
        <v>190344</v>
      </c>
      <c r="B19" s="27">
        <v>81.9</v>
      </c>
      <c r="C19" s="27"/>
      <c r="D19" s="27"/>
      <c r="E19" s="27"/>
      <c r="F19" s="27"/>
      <c r="G19" s="27"/>
      <c r="H19" s="27"/>
      <c r="I19" s="27"/>
      <c r="J19" s="27"/>
      <c r="K19" s="27"/>
      <c r="L19" s="5">
        <f t="shared" si="0"/>
        <v>81.9</v>
      </c>
      <c r="M19" s="39">
        <f t="shared" si="1"/>
        <v>81.9</v>
      </c>
    </row>
    <row r="20" spans="1:13" ht="24" customHeight="1">
      <c r="A20" s="118">
        <v>190345</v>
      </c>
      <c r="B20" s="27">
        <v>91.2</v>
      </c>
      <c r="C20" s="27"/>
      <c r="D20" s="27"/>
      <c r="E20" s="27"/>
      <c r="F20" s="27"/>
      <c r="G20" s="27"/>
      <c r="H20" s="27"/>
      <c r="I20" s="27"/>
      <c r="J20" s="27"/>
      <c r="K20" s="27"/>
      <c r="L20" s="5">
        <f t="shared" si="0"/>
        <v>91.2</v>
      </c>
      <c r="M20" s="39">
        <f t="shared" si="1"/>
        <v>91.2</v>
      </c>
    </row>
    <row r="21" spans="1:13" ht="24" customHeight="1">
      <c r="A21" s="118">
        <v>190521</v>
      </c>
      <c r="B21" s="27">
        <v>76</v>
      </c>
      <c r="C21" s="27"/>
      <c r="D21" s="27"/>
      <c r="E21" s="27"/>
      <c r="F21" s="27"/>
      <c r="G21" s="27"/>
      <c r="H21" s="27"/>
      <c r="I21" s="27"/>
      <c r="J21" s="27"/>
      <c r="K21" s="27"/>
      <c r="L21" s="5">
        <f t="shared" si="0"/>
        <v>76</v>
      </c>
      <c r="M21" s="39">
        <f t="shared" si="1"/>
        <v>76</v>
      </c>
    </row>
    <row r="22" spans="1:13" ht="24" customHeight="1">
      <c r="A22" s="118">
        <v>190346</v>
      </c>
      <c r="B22" s="27">
        <v>56.1</v>
      </c>
      <c r="C22" s="27"/>
      <c r="D22" s="27"/>
      <c r="E22" s="27"/>
      <c r="F22" s="27"/>
      <c r="G22" s="27"/>
      <c r="H22" s="27"/>
      <c r="I22" s="27"/>
      <c r="J22" s="27"/>
      <c r="K22" s="27"/>
      <c r="L22" s="5">
        <f t="shared" si="0"/>
        <v>56.1</v>
      </c>
      <c r="M22" s="39">
        <f t="shared" si="1"/>
        <v>56.1</v>
      </c>
    </row>
    <row r="23" spans="1:13" ht="24" customHeight="1">
      <c r="A23" s="118">
        <v>190522</v>
      </c>
      <c r="B23" s="27">
        <v>82.8</v>
      </c>
      <c r="C23" s="27"/>
      <c r="D23" s="27"/>
      <c r="E23" s="27"/>
      <c r="F23" s="27"/>
      <c r="G23" s="27"/>
      <c r="H23" s="27"/>
      <c r="I23" s="27"/>
      <c r="J23" s="27"/>
      <c r="K23" s="27"/>
      <c r="L23" s="5">
        <f t="shared" si="0"/>
        <v>82.8</v>
      </c>
      <c r="M23" s="39">
        <f t="shared" si="1"/>
        <v>82.8</v>
      </c>
    </row>
    <row r="24" spans="1:13" ht="24" customHeight="1">
      <c r="A24" s="118">
        <v>190347</v>
      </c>
      <c r="B24" s="5">
        <v>74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0"/>
        <v>74</v>
      </c>
      <c r="M24" s="39">
        <f t="shared" si="1"/>
        <v>74</v>
      </c>
    </row>
    <row r="25" spans="1:13" ht="24" customHeight="1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48"/>
      <c r="M25" s="49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"/>
      <c r="M26" s="2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8" sqref="A8:B9"/>
    </sheetView>
  </sheetViews>
  <sheetFormatPr defaultColWidth="9.00390625" defaultRowHeight="12.75"/>
  <cols>
    <col min="1" max="1" width="12.125" style="0" customWidth="1"/>
    <col min="2" max="9" width="7.125" style="0" customWidth="1"/>
    <col min="10" max="10" width="8.125" style="0" customWidth="1"/>
    <col min="11" max="11" width="8.625" style="0" customWidth="1"/>
  </cols>
  <sheetData>
    <row r="1" spans="1:11" ht="91.5" customHeight="1" thickBot="1">
      <c r="A1" s="43" t="s">
        <v>157</v>
      </c>
      <c r="B1" s="44" t="s">
        <v>5</v>
      </c>
      <c r="C1" s="44" t="s">
        <v>6</v>
      </c>
      <c r="D1" s="44" t="s">
        <v>7</v>
      </c>
      <c r="E1" s="44" t="s">
        <v>8</v>
      </c>
      <c r="F1" s="44" t="s">
        <v>9</v>
      </c>
      <c r="G1" s="44" t="s">
        <v>10</v>
      </c>
      <c r="H1" s="44" t="s">
        <v>15</v>
      </c>
      <c r="I1" s="44" t="s">
        <v>146</v>
      </c>
      <c r="J1" s="44" t="s">
        <v>3</v>
      </c>
      <c r="K1" s="45" t="s">
        <v>4</v>
      </c>
    </row>
    <row r="2" spans="1:11" ht="24" customHeight="1">
      <c r="A2" s="11" t="s">
        <v>0</v>
      </c>
      <c r="B2" s="11"/>
      <c r="C2" s="11"/>
      <c r="D2" s="121"/>
      <c r="E2" s="44"/>
      <c r="F2" s="11"/>
      <c r="G2" s="11"/>
      <c r="H2" s="11"/>
      <c r="I2" s="11"/>
      <c r="J2" s="8"/>
      <c r="K2" s="50"/>
    </row>
    <row r="3" spans="1:11" ht="19.5" customHeight="1">
      <c r="A3" s="83" t="s">
        <v>106</v>
      </c>
      <c r="B3" s="27">
        <v>81.2</v>
      </c>
      <c r="C3" s="27">
        <v>71.7</v>
      </c>
      <c r="D3" s="136">
        <v>77.77</v>
      </c>
      <c r="E3" s="11"/>
      <c r="F3" s="27"/>
      <c r="G3" s="27"/>
      <c r="H3" s="27"/>
      <c r="I3" s="27"/>
      <c r="J3" s="5">
        <f>SUM(B3:I3)</f>
        <v>230.67000000000002</v>
      </c>
      <c r="K3" s="39">
        <f>J3/3</f>
        <v>76.89</v>
      </c>
    </row>
    <row r="4" spans="1:11" ht="15" customHeight="1">
      <c r="A4" s="83" t="s">
        <v>107</v>
      </c>
      <c r="B4" s="27">
        <v>84.8</v>
      </c>
      <c r="C4" s="27">
        <v>81.4</v>
      </c>
      <c r="D4" s="136">
        <v>79.23</v>
      </c>
      <c r="E4" s="27"/>
      <c r="F4" s="27"/>
      <c r="G4" s="27"/>
      <c r="H4" s="27"/>
      <c r="I4" s="27"/>
      <c r="J4" s="5">
        <f aca="true" t="shared" si="0" ref="J4:J21">SUM(B4:I4)</f>
        <v>245.43</v>
      </c>
      <c r="K4" s="39">
        <f aca="true" t="shared" si="1" ref="K4:K21">J4/3</f>
        <v>81.81</v>
      </c>
    </row>
    <row r="5" spans="1:11" ht="14.25" customHeight="1">
      <c r="A5" s="83" t="s">
        <v>108</v>
      </c>
      <c r="B5" s="27">
        <v>87.1</v>
      </c>
      <c r="C5" s="27">
        <v>85.7</v>
      </c>
      <c r="D5" s="136">
        <v>83.23</v>
      </c>
      <c r="E5" s="27"/>
      <c r="F5" s="27"/>
      <c r="G5" s="27"/>
      <c r="H5" s="27"/>
      <c r="I5" s="27"/>
      <c r="J5" s="5">
        <f t="shared" si="0"/>
        <v>256.03000000000003</v>
      </c>
      <c r="K5" s="39">
        <f t="shared" si="1"/>
        <v>85.34333333333335</v>
      </c>
    </row>
    <row r="6" spans="1:11" ht="14.25" customHeight="1">
      <c r="A6" s="83" t="s">
        <v>109</v>
      </c>
      <c r="B6" s="27">
        <v>71.4</v>
      </c>
      <c r="C6" s="27">
        <v>74.8</v>
      </c>
      <c r="D6" s="136">
        <v>77.31</v>
      </c>
      <c r="E6" s="27"/>
      <c r="F6" s="27"/>
      <c r="G6" s="27"/>
      <c r="H6" s="27"/>
      <c r="I6" s="27"/>
      <c r="J6" s="5">
        <f t="shared" si="0"/>
        <v>223.51</v>
      </c>
      <c r="K6" s="39">
        <f t="shared" si="1"/>
        <v>74.50333333333333</v>
      </c>
    </row>
    <row r="7" spans="1:11" ht="16.5" customHeight="1">
      <c r="A7" s="83" t="s">
        <v>110</v>
      </c>
      <c r="B7" s="27">
        <v>83.5</v>
      </c>
      <c r="C7" s="27">
        <v>79.1</v>
      </c>
      <c r="D7" s="136">
        <v>75.38</v>
      </c>
      <c r="E7" s="5"/>
      <c r="F7" s="27"/>
      <c r="G7" s="27"/>
      <c r="H7" s="27"/>
      <c r="I7" s="27"/>
      <c r="J7" s="5">
        <f t="shared" si="0"/>
        <v>237.98</v>
      </c>
      <c r="K7" s="39">
        <f t="shared" si="1"/>
        <v>79.32666666666667</v>
      </c>
    </row>
    <row r="8" spans="1:11" ht="15" customHeight="1">
      <c r="A8" s="83" t="s">
        <v>111</v>
      </c>
      <c r="B8" s="27">
        <v>83.4</v>
      </c>
      <c r="C8" s="27">
        <v>79</v>
      </c>
      <c r="D8" s="136">
        <v>70.23</v>
      </c>
      <c r="E8" s="27"/>
      <c r="F8" s="27"/>
      <c r="G8" s="27"/>
      <c r="H8" s="27"/>
      <c r="I8" s="27"/>
      <c r="J8" s="5">
        <f t="shared" si="0"/>
        <v>232.63</v>
      </c>
      <c r="K8" s="39">
        <f t="shared" si="1"/>
        <v>77.54333333333334</v>
      </c>
    </row>
    <row r="9" spans="1:11" ht="16.5" customHeight="1">
      <c r="A9" s="83" t="s">
        <v>112</v>
      </c>
      <c r="B9" s="27">
        <v>89.1</v>
      </c>
      <c r="C9" s="27">
        <v>86</v>
      </c>
      <c r="D9" s="136">
        <v>75.92</v>
      </c>
      <c r="E9" s="27"/>
      <c r="F9" s="27"/>
      <c r="G9" s="27"/>
      <c r="H9" s="27"/>
      <c r="I9" s="27"/>
      <c r="J9" s="5">
        <f t="shared" si="0"/>
        <v>251.01999999999998</v>
      </c>
      <c r="K9" s="39">
        <f t="shared" si="1"/>
        <v>83.67333333333333</v>
      </c>
    </row>
    <row r="10" spans="1:11" ht="15" customHeight="1">
      <c r="A10" s="83" t="s">
        <v>113</v>
      </c>
      <c r="B10" s="27">
        <v>83.7</v>
      </c>
      <c r="C10" s="27">
        <v>86.2</v>
      </c>
      <c r="D10" s="136">
        <v>83.54</v>
      </c>
      <c r="E10" s="27"/>
      <c r="F10" s="27"/>
      <c r="G10" s="27"/>
      <c r="H10" s="27"/>
      <c r="I10" s="27"/>
      <c r="J10" s="5">
        <f t="shared" si="0"/>
        <v>253.44</v>
      </c>
      <c r="K10" s="39">
        <f t="shared" si="1"/>
        <v>84.48</v>
      </c>
    </row>
    <row r="11" spans="1:11" ht="15" customHeight="1">
      <c r="A11" s="83" t="s">
        <v>114</v>
      </c>
      <c r="B11" s="27">
        <v>72.9</v>
      </c>
      <c r="C11" s="27">
        <v>73.6</v>
      </c>
      <c r="D11" s="136">
        <v>60.85</v>
      </c>
      <c r="E11" s="27"/>
      <c r="F11" s="27"/>
      <c r="G11" s="27"/>
      <c r="H11" s="27"/>
      <c r="I11" s="27"/>
      <c r="J11" s="5">
        <f t="shared" si="0"/>
        <v>207.35</v>
      </c>
      <c r="K11" s="39">
        <f t="shared" si="1"/>
        <v>69.11666666666666</v>
      </c>
    </row>
    <row r="12" spans="1:11" ht="16.5" customHeight="1">
      <c r="A12" s="83" t="s">
        <v>115</v>
      </c>
      <c r="B12" s="27">
        <v>73.9</v>
      </c>
      <c r="C12" s="27">
        <v>68.1</v>
      </c>
      <c r="D12" s="136">
        <v>76.08</v>
      </c>
      <c r="E12" s="27"/>
      <c r="F12" s="27"/>
      <c r="G12" s="27"/>
      <c r="H12" s="27"/>
      <c r="I12" s="27"/>
      <c r="J12" s="5">
        <f t="shared" si="0"/>
        <v>218.07999999999998</v>
      </c>
      <c r="K12" s="39">
        <f t="shared" si="1"/>
        <v>72.69333333333333</v>
      </c>
    </row>
    <row r="13" spans="1:11" ht="15" customHeight="1">
      <c r="A13" s="83" t="s">
        <v>116</v>
      </c>
      <c r="B13" s="27">
        <v>79.7</v>
      </c>
      <c r="C13" s="27">
        <v>78.5</v>
      </c>
      <c r="D13" s="136">
        <v>75.46</v>
      </c>
      <c r="E13" s="27"/>
      <c r="F13" s="27"/>
      <c r="G13" s="27"/>
      <c r="H13" s="27"/>
      <c r="I13" s="27"/>
      <c r="J13" s="5">
        <f t="shared" si="0"/>
        <v>233.65999999999997</v>
      </c>
      <c r="K13" s="39">
        <f t="shared" si="1"/>
        <v>77.88666666666666</v>
      </c>
    </row>
    <row r="14" spans="1:11" ht="13.5" customHeight="1">
      <c r="A14" s="83" t="s">
        <v>117</v>
      </c>
      <c r="B14" s="27">
        <v>84.5</v>
      </c>
      <c r="C14" s="27">
        <v>79.4</v>
      </c>
      <c r="D14" s="136">
        <v>76</v>
      </c>
      <c r="E14" s="27"/>
      <c r="F14" s="27"/>
      <c r="G14" s="27"/>
      <c r="H14" s="27"/>
      <c r="I14" s="27"/>
      <c r="J14" s="5">
        <f t="shared" si="0"/>
        <v>239.9</v>
      </c>
      <c r="K14" s="39">
        <f t="shared" si="1"/>
        <v>79.96666666666667</v>
      </c>
    </row>
    <row r="15" spans="1:11" ht="12.75">
      <c r="A15" s="83" t="s">
        <v>118</v>
      </c>
      <c r="B15" s="27">
        <v>83.1</v>
      </c>
      <c r="C15" s="27">
        <v>76.6</v>
      </c>
      <c r="D15" s="136">
        <v>74.54</v>
      </c>
      <c r="E15" s="27"/>
      <c r="F15" s="27"/>
      <c r="G15" s="27"/>
      <c r="H15" s="27"/>
      <c r="I15" s="27"/>
      <c r="J15" s="5">
        <f t="shared" si="0"/>
        <v>234.24</v>
      </c>
      <c r="K15" s="39">
        <f t="shared" si="1"/>
        <v>78.08</v>
      </c>
    </row>
    <row r="16" spans="1:11" ht="12.75">
      <c r="A16" s="83" t="s">
        <v>119</v>
      </c>
      <c r="B16" s="27">
        <v>76.4</v>
      </c>
      <c r="C16" s="27">
        <v>71.4</v>
      </c>
      <c r="D16" s="136">
        <v>55.77</v>
      </c>
      <c r="E16" s="27"/>
      <c r="F16" s="27"/>
      <c r="G16" s="27"/>
      <c r="H16" s="27"/>
      <c r="I16" s="27"/>
      <c r="J16" s="5">
        <f t="shared" si="0"/>
        <v>203.57000000000002</v>
      </c>
      <c r="K16" s="39">
        <f t="shared" si="1"/>
        <v>67.85666666666667</v>
      </c>
    </row>
    <row r="17" spans="1:11" ht="12.75">
      <c r="A17" s="83" t="s">
        <v>120</v>
      </c>
      <c r="B17" s="27">
        <v>79.2</v>
      </c>
      <c r="C17" s="27">
        <v>71.6</v>
      </c>
      <c r="D17" s="136">
        <v>61.54</v>
      </c>
      <c r="E17" s="27"/>
      <c r="F17" s="27"/>
      <c r="G17" s="27"/>
      <c r="H17" s="27"/>
      <c r="I17" s="27"/>
      <c r="J17" s="5">
        <f t="shared" si="0"/>
        <v>212.34</v>
      </c>
      <c r="K17" s="39">
        <f t="shared" si="1"/>
        <v>70.78</v>
      </c>
    </row>
    <row r="18" spans="1:11" ht="12.75">
      <c r="A18" s="83" t="s">
        <v>121</v>
      </c>
      <c r="B18" s="27">
        <v>74.7</v>
      </c>
      <c r="C18" s="27">
        <v>78.1</v>
      </c>
      <c r="D18" s="136">
        <v>60.85</v>
      </c>
      <c r="E18" s="27"/>
      <c r="F18" s="27"/>
      <c r="G18" s="27"/>
      <c r="H18" s="27"/>
      <c r="I18" s="27"/>
      <c r="J18" s="5">
        <f t="shared" si="0"/>
        <v>213.65</v>
      </c>
      <c r="K18" s="39">
        <f t="shared" si="1"/>
        <v>71.21666666666667</v>
      </c>
    </row>
    <row r="19" spans="1:11" ht="12.75">
      <c r="A19" s="83" t="s">
        <v>122</v>
      </c>
      <c r="B19" s="27">
        <v>84.2</v>
      </c>
      <c r="C19" s="27">
        <v>84.7</v>
      </c>
      <c r="D19" s="136">
        <v>71.77</v>
      </c>
      <c r="E19" s="27"/>
      <c r="F19" s="27"/>
      <c r="G19" s="27"/>
      <c r="H19" s="27"/>
      <c r="I19" s="27"/>
      <c r="J19" s="5">
        <f t="shared" si="0"/>
        <v>240.67000000000002</v>
      </c>
      <c r="K19" s="39">
        <f t="shared" si="1"/>
        <v>80.22333333333334</v>
      </c>
    </row>
    <row r="20" spans="1:11" ht="12.75">
      <c r="A20" s="83" t="s">
        <v>123</v>
      </c>
      <c r="B20" s="27">
        <v>78.5</v>
      </c>
      <c r="C20" s="27">
        <v>82.9</v>
      </c>
      <c r="D20" s="136">
        <v>78.15</v>
      </c>
      <c r="E20" s="27"/>
      <c r="F20" s="27"/>
      <c r="G20" s="27"/>
      <c r="H20" s="27"/>
      <c r="I20" s="27"/>
      <c r="J20" s="5">
        <f t="shared" si="0"/>
        <v>239.55</v>
      </c>
      <c r="K20" s="39">
        <f t="shared" si="1"/>
        <v>79.85000000000001</v>
      </c>
    </row>
    <row r="21" spans="1:11" ht="12.75">
      <c r="A21" s="83" t="s">
        <v>124</v>
      </c>
      <c r="B21" s="5">
        <v>78.6</v>
      </c>
      <c r="C21" s="5">
        <v>80.7</v>
      </c>
      <c r="D21" s="136">
        <v>78</v>
      </c>
      <c r="E21" s="27"/>
      <c r="F21" s="5"/>
      <c r="G21" s="5"/>
      <c r="H21" s="5"/>
      <c r="I21" s="5"/>
      <c r="J21" s="5">
        <f t="shared" si="0"/>
        <v>237.3</v>
      </c>
      <c r="K21" s="39">
        <f t="shared" si="1"/>
        <v>79.10000000000001</v>
      </c>
    </row>
    <row r="22" spans="1:11" ht="12.75">
      <c r="A22" s="7"/>
      <c r="B22" s="7"/>
      <c r="C22" s="7"/>
      <c r="D22" s="7"/>
      <c r="E22" s="5"/>
      <c r="F22" s="7"/>
      <c r="G22" s="7"/>
      <c r="H22" s="7"/>
      <c r="I22" s="7"/>
      <c r="J22" s="2"/>
      <c r="K22" s="2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2"/>
      <c r="K23" s="2"/>
    </row>
    <row r="24" spans="1:11" ht="12.75">
      <c r="A24" s="2"/>
      <c r="B24" s="2"/>
      <c r="C24" s="2"/>
      <c r="D24" s="2"/>
      <c r="E24" s="7"/>
      <c r="F24" s="2"/>
      <c r="G24" s="2"/>
      <c r="H24" s="2"/>
      <c r="I24" s="2"/>
      <c r="J24" s="2"/>
      <c r="K24" s="2"/>
    </row>
    <row r="25" ht="12.75">
      <c r="E25" s="2"/>
    </row>
  </sheetData>
  <sheetProtection/>
  <conditionalFormatting sqref="D3:D21">
    <cfRule type="expression" priority="1" dxfId="1" stopIfTrue="1">
      <formula>AND(DATEVALUE(D3)&gt;ДатаСессии,OR(C3="",DATEVALUE(C3)&lt;NOW()))</formula>
    </cfRule>
  </conditionalFormatting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ludmila</cp:lastModifiedBy>
  <cp:lastPrinted>2020-02-03T14:34:01Z</cp:lastPrinted>
  <dcterms:created xsi:type="dcterms:W3CDTF">2002-01-08T11:13:09Z</dcterms:created>
  <dcterms:modified xsi:type="dcterms:W3CDTF">2020-02-04T07:02:12Z</dcterms:modified>
  <cp:category/>
  <cp:version/>
  <cp:contentType/>
  <cp:contentStatus/>
</cp:coreProperties>
</file>